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iper Documents\00_CMSfiles\"/>
    </mc:Choice>
  </mc:AlternateContent>
  <bookViews>
    <workbookView xWindow="0" yWindow="0" windowWidth="19200" windowHeight="11295" activeTab="1"/>
  </bookViews>
  <sheets>
    <sheet name="Data" sheetId="2" r:id="rId1"/>
    <sheet name="Display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2" l="1"/>
  <c r="U9" i="2"/>
  <c r="V9" i="2"/>
  <c r="W9" i="2"/>
  <c r="X9" i="2"/>
  <c r="T10" i="2"/>
  <c r="U10" i="2"/>
  <c r="V10" i="2"/>
  <c r="W10" i="2"/>
  <c r="X10" i="2"/>
  <c r="T11" i="2"/>
  <c r="U11" i="2"/>
  <c r="V11" i="2"/>
  <c r="W11" i="2"/>
  <c r="X11" i="2"/>
  <c r="T12" i="2"/>
  <c r="U12" i="2"/>
  <c r="V12" i="2"/>
  <c r="W12" i="2"/>
  <c r="X12" i="2"/>
  <c r="T13" i="2"/>
  <c r="U13" i="2"/>
  <c r="V13" i="2"/>
  <c r="W13" i="2"/>
  <c r="X13" i="2"/>
  <c r="T14" i="2"/>
  <c r="U14" i="2"/>
  <c r="V14" i="2"/>
  <c r="W14" i="2"/>
  <c r="X14" i="2"/>
  <c r="T15" i="2"/>
  <c r="U15" i="2"/>
  <c r="V15" i="2"/>
  <c r="W15" i="2"/>
  <c r="X15" i="2"/>
  <c r="T16" i="2"/>
  <c r="U16" i="2"/>
  <c r="V16" i="2"/>
  <c r="W16" i="2"/>
  <c r="X16" i="2"/>
  <c r="T17" i="2"/>
  <c r="U17" i="2"/>
  <c r="V17" i="2"/>
  <c r="W17" i="2"/>
  <c r="X17" i="2"/>
  <c r="T18" i="2"/>
  <c r="U18" i="2"/>
  <c r="V18" i="2"/>
  <c r="W18" i="2"/>
  <c r="X18" i="2"/>
  <c r="T19" i="2"/>
  <c r="U19" i="2"/>
  <c r="V19" i="2"/>
  <c r="W19" i="2"/>
  <c r="X19" i="2"/>
  <c r="T20" i="2"/>
  <c r="U20" i="2"/>
  <c r="V20" i="2"/>
  <c r="W20" i="2"/>
  <c r="X20" i="2"/>
  <c r="T21" i="2"/>
  <c r="U21" i="2"/>
  <c r="V21" i="2"/>
  <c r="W21" i="2"/>
  <c r="X21" i="2"/>
  <c r="T22" i="2"/>
  <c r="U22" i="2"/>
  <c r="V22" i="2"/>
  <c r="W22" i="2"/>
  <c r="X22" i="2"/>
  <c r="T23" i="2"/>
  <c r="U23" i="2"/>
  <c r="V23" i="2"/>
  <c r="W23" i="2"/>
  <c r="X23" i="2"/>
  <c r="T24" i="2"/>
  <c r="U24" i="2"/>
  <c r="V24" i="2"/>
  <c r="W24" i="2"/>
  <c r="X24" i="2"/>
  <c r="T25" i="2"/>
  <c r="U25" i="2"/>
  <c r="V25" i="2"/>
  <c r="W25" i="2"/>
  <c r="X25" i="2"/>
  <c r="T26" i="2"/>
  <c r="U26" i="2"/>
  <c r="V26" i="2"/>
  <c r="W26" i="2"/>
  <c r="X26" i="2"/>
  <c r="T27" i="2"/>
  <c r="U27" i="2"/>
  <c r="V27" i="2"/>
  <c r="W27" i="2"/>
  <c r="X27" i="2"/>
  <c r="T28" i="2"/>
  <c r="U28" i="2"/>
  <c r="V28" i="2"/>
  <c r="W28" i="2"/>
  <c r="X28" i="2"/>
  <c r="T29" i="2"/>
  <c r="U29" i="2"/>
  <c r="V29" i="2"/>
  <c r="W29" i="2"/>
  <c r="X29" i="2"/>
  <c r="T30" i="2"/>
  <c r="U30" i="2"/>
  <c r="V30" i="2"/>
  <c r="W30" i="2"/>
  <c r="X30" i="2"/>
  <c r="T31" i="2"/>
  <c r="U31" i="2"/>
  <c r="V31" i="2"/>
  <c r="W31" i="2"/>
  <c r="X31" i="2"/>
  <c r="T32" i="2"/>
  <c r="U32" i="2"/>
  <c r="V32" i="2"/>
  <c r="W32" i="2"/>
  <c r="X32" i="2"/>
  <c r="T33" i="2"/>
  <c r="U33" i="2"/>
  <c r="V33" i="2"/>
  <c r="W33" i="2"/>
  <c r="X33" i="2"/>
  <c r="T34" i="2"/>
  <c r="U34" i="2"/>
  <c r="V34" i="2"/>
  <c r="W34" i="2"/>
  <c r="X34" i="2"/>
  <c r="T35" i="2"/>
  <c r="U35" i="2"/>
  <c r="V35" i="2"/>
  <c r="W35" i="2"/>
  <c r="X35" i="2"/>
  <c r="T36" i="2"/>
  <c r="U36" i="2"/>
  <c r="V36" i="2"/>
  <c r="W36" i="2"/>
  <c r="X36" i="2"/>
  <c r="T37" i="2"/>
  <c r="U37" i="2"/>
  <c r="V37" i="2"/>
  <c r="W37" i="2"/>
  <c r="X37" i="2"/>
  <c r="T38" i="2"/>
  <c r="U38" i="2"/>
  <c r="V38" i="2"/>
  <c r="W38" i="2"/>
  <c r="X38" i="2"/>
  <c r="T39" i="2"/>
  <c r="U39" i="2"/>
  <c r="V39" i="2"/>
  <c r="W39" i="2"/>
  <c r="X39" i="2"/>
  <c r="T40" i="2"/>
  <c r="U40" i="2"/>
  <c r="V40" i="2"/>
  <c r="W40" i="2"/>
  <c r="X40" i="2"/>
  <c r="T41" i="2"/>
  <c r="U41" i="2"/>
  <c r="V41" i="2"/>
  <c r="W41" i="2"/>
  <c r="X41" i="2"/>
  <c r="T42" i="2"/>
  <c r="U42" i="2"/>
  <c r="V42" i="2"/>
  <c r="W42" i="2"/>
  <c r="X42" i="2"/>
  <c r="T43" i="2"/>
  <c r="U43" i="2"/>
  <c r="V43" i="2"/>
  <c r="W43" i="2"/>
  <c r="X43" i="2"/>
  <c r="T44" i="2"/>
  <c r="U44" i="2"/>
  <c r="V44" i="2"/>
  <c r="W44" i="2"/>
  <c r="X44" i="2"/>
  <c r="T45" i="2"/>
  <c r="U45" i="2"/>
  <c r="V45" i="2"/>
  <c r="W45" i="2"/>
  <c r="X45" i="2"/>
  <c r="T46" i="2"/>
  <c r="U46" i="2"/>
  <c r="V46" i="2"/>
  <c r="W46" i="2"/>
  <c r="X46" i="2"/>
  <c r="T47" i="2"/>
  <c r="U47" i="2"/>
  <c r="V47" i="2"/>
  <c r="W47" i="2"/>
  <c r="X47" i="2"/>
  <c r="T48" i="2"/>
  <c r="U48" i="2"/>
  <c r="V48" i="2"/>
  <c r="W48" i="2"/>
  <c r="X48" i="2"/>
  <c r="T49" i="2"/>
  <c r="U49" i="2"/>
  <c r="V49" i="2"/>
  <c r="W49" i="2"/>
  <c r="X49" i="2"/>
  <c r="T50" i="2"/>
  <c r="U50" i="2"/>
  <c r="V50" i="2"/>
  <c r="W50" i="2"/>
  <c r="X50" i="2"/>
  <c r="T51" i="2"/>
  <c r="U51" i="2"/>
  <c r="V51" i="2"/>
  <c r="W51" i="2"/>
  <c r="X51" i="2"/>
  <c r="T52" i="2"/>
  <c r="U52" i="2"/>
  <c r="V52" i="2"/>
  <c r="W52" i="2"/>
  <c r="X52" i="2"/>
  <c r="T53" i="2"/>
  <c r="U53" i="2"/>
  <c r="V53" i="2"/>
  <c r="W53" i="2"/>
  <c r="X53" i="2"/>
  <c r="T54" i="2"/>
  <c r="U54" i="2"/>
  <c r="V54" i="2"/>
  <c r="W54" i="2"/>
  <c r="X54" i="2"/>
  <c r="T55" i="2"/>
  <c r="U55" i="2"/>
  <c r="V55" i="2"/>
  <c r="W55" i="2"/>
  <c r="X55" i="2"/>
  <c r="T56" i="2"/>
  <c r="U56" i="2"/>
  <c r="V56" i="2"/>
  <c r="W56" i="2"/>
  <c r="X56" i="2"/>
  <c r="T57" i="2"/>
  <c r="U57" i="2"/>
  <c r="V57" i="2"/>
  <c r="W57" i="2"/>
  <c r="X57" i="2"/>
  <c r="T58" i="2"/>
  <c r="U58" i="2"/>
  <c r="V58" i="2"/>
  <c r="W58" i="2"/>
  <c r="X58" i="2"/>
  <c r="T59" i="2"/>
  <c r="U59" i="2"/>
  <c r="V59" i="2"/>
  <c r="W59" i="2"/>
  <c r="X59" i="2"/>
  <c r="T60" i="2"/>
  <c r="U60" i="2"/>
  <c r="V60" i="2"/>
  <c r="W60" i="2"/>
  <c r="X60" i="2"/>
  <c r="T61" i="2"/>
  <c r="U61" i="2"/>
  <c r="V61" i="2"/>
  <c r="W61" i="2"/>
  <c r="X61" i="2"/>
  <c r="T62" i="2"/>
  <c r="U62" i="2"/>
  <c r="V62" i="2"/>
  <c r="W62" i="2"/>
  <c r="X62" i="2"/>
  <c r="T63" i="2"/>
  <c r="U63" i="2"/>
  <c r="V63" i="2"/>
  <c r="W63" i="2"/>
  <c r="X63" i="2"/>
  <c r="T64" i="2"/>
  <c r="U64" i="2"/>
  <c r="V64" i="2"/>
  <c r="W64" i="2"/>
  <c r="X64" i="2"/>
  <c r="T65" i="2"/>
  <c r="U65" i="2"/>
  <c r="V65" i="2"/>
  <c r="W65" i="2"/>
  <c r="X65" i="2"/>
  <c r="T66" i="2"/>
  <c r="U66" i="2"/>
  <c r="V66" i="2"/>
  <c r="W66" i="2"/>
  <c r="X66" i="2"/>
  <c r="T67" i="2"/>
  <c r="U67" i="2"/>
  <c r="V67" i="2"/>
  <c r="W67" i="2"/>
  <c r="X67" i="2"/>
  <c r="T68" i="2"/>
  <c r="U68" i="2"/>
  <c r="V68" i="2"/>
  <c r="W68" i="2"/>
  <c r="X68" i="2"/>
  <c r="T69" i="2"/>
  <c r="U69" i="2"/>
  <c r="V69" i="2"/>
  <c r="W69" i="2"/>
  <c r="X69" i="2"/>
  <c r="T70" i="2"/>
  <c r="U70" i="2"/>
  <c r="V70" i="2"/>
  <c r="W70" i="2"/>
  <c r="X70" i="2"/>
  <c r="T71" i="2"/>
  <c r="U71" i="2"/>
  <c r="V71" i="2"/>
  <c r="W71" i="2"/>
  <c r="X71" i="2"/>
  <c r="T72" i="2"/>
  <c r="U72" i="2"/>
  <c r="V72" i="2"/>
  <c r="W72" i="2"/>
  <c r="X72" i="2"/>
  <c r="T73" i="2"/>
  <c r="U73" i="2"/>
  <c r="V73" i="2"/>
  <c r="W73" i="2"/>
  <c r="X73" i="2"/>
  <c r="T74" i="2"/>
  <c r="U74" i="2"/>
  <c r="V74" i="2"/>
  <c r="W74" i="2"/>
  <c r="X74" i="2"/>
  <c r="T75" i="2"/>
  <c r="U75" i="2"/>
  <c r="V75" i="2"/>
  <c r="W75" i="2"/>
  <c r="X75" i="2"/>
  <c r="T76" i="2"/>
  <c r="U76" i="2"/>
  <c r="V76" i="2"/>
  <c r="W76" i="2"/>
  <c r="X76" i="2"/>
  <c r="T77" i="2"/>
  <c r="U77" i="2"/>
  <c r="V77" i="2"/>
  <c r="W77" i="2"/>
  <c r="X77" i="2"/>
  <c r="T78" i="2"/>
  <c r="U78" i="2"/>
  <c r="V78" i="2"/>
  <c r="W78" i="2"/>
  <c r="X78" i="2"/>
  <c r="T79" i="2"/>
  <c r="U79" i="2"/>
  <c r="V79" i="2"/>
  <c r="W79" i="2"/>
  <c r="X79" i="2"/>
  <c r="T80" i="2"/>
  <c r="U80" i="2"/>
  <c r="V80" i="2"/>
  <c r="W80" i="2"/>
  <c r="X80" i="2"/>
  <c r="T81" i="2"/>
  <c r="U81" i="2"/>
  <c r="V81" i="2"/>
  <c r="W81" i="2"/>
  <c r="X81" i="2"/>
  <c r="T82" i="2"/>
  <c r="U82" i="2"/>
  <c r="V82" i="2"/>
  <c r="W82" i="2"/>
  <c r="X82" i="2"/>
  <c r="T83" i="2"/>
  <c r="U83" i="2"/>
  <c r="V83" i="2"/>
  <c r="W83" i="2"/>
  <c r="X83" i="2"/>
  <c r="T84" i="2"/>
  <c r="U84" i="2"/>
  <c r="V84" i="2"/>
  <c r="W84" i="2"/>
  <c r="X84" i="2"/>
  <c r="T85" i="2"/>
  <c r="U85" i="2"/>
  <c r="V85" i="2"/>
  <c r="W85" i="2"/>
  <c r="X85" i="2"/>
  <c r="T86" i="2"/>
  <c r="U86" i="2"/>
  <c r="V86" i="2"/>
  <c r="W86" i="2"/>
  <c r="X86" i="2"/>
  <c r="T87" i="2"/>
  <c r="U87" i="2"/>
  <c r="V87" i="2"/>
  <c r="W87" i="2"/>
  <c r="X87" i="2"/>
  <c r="T88" i="2"/>
  <c r="U88" i="2"/>
  <c r="V88" i="2"/>
  <c r="W88" i="2"/>
  <c r="X88" i="2"/>
  <c r="T89" i="2"/>
  <c r="U89" i="2"/>
  <c r="V89" i="2"/>
  <c r="W89" i="2"/>
  <c r="X89" i="2"/>
  <c r="T90" i="2"/>
  <c r="U90" i="2"/>
  <c r="V90" i="2"/>
  <c r="W90" i="2"/>
  <c r="X90" i="2"/>
  <c r="T91" i="2"/>
  <c r="U91" i="2"/>
  <c r="V91" i="2"/>
  <c r="W91" i="2"/>
  <c r="X91" i="2"/>
  <c r="T92" i="2"/>
  <c r="U92" i="2"/>
  <c r="V92" i="2"/>
  <c r="W92" i="2"/>
  <c r="X92" i="2"/>
  <c r="T93" i="2"/>
  <c r="U93" i="2"/>
  <c r="V93" i="2"/>
  <c r="W93" i="2"/>
  <c r="X93" i="2"/>
  <c r="T94" i="2"/>
  <c r="U94" i="2"/>
  <c r="V94" i="2"/>
  <c r="W94" i="2"/>
  <c r="X94" i="2"/>
  <c r="T95" i="2"/>
  <c r="U95" i="2"/>
  <c r="V95" i="2"/>
  <c r="W95" i="2"/>
  <c r="X95" i="2"/>
  <c r="T96" i="2"/>
  <c r="U96" i="2"/>
  <c r="V96" i="2"/>
  <c r="W96" i="2"/>
  <c r="X96" i="2"/>
  <c r="T97" i="2"/>
  <c r="U97" i="2"/>
  <c r="V97" i="2"/>
  <c r="W97" i="2"/>
  <c r="X97" i="2"/>
  <c r="T98" i="2"/>
  <c r="U98" i="2"/>
  <c r="V98" i="2"/>
  <c r="W98" i="2"/>
  <c r="X98" i="2"/>
  <c r="T99" i="2"/>
  <c r="U99" i="2"/>
  <c r="V99" i="2"/>
  <c r="W99" i="2"/>
  <c r="X99" i="2"/>
  <c r="T100" i="2"/>
  <c r="U100" i="2"/>
  <c r="V100" i="2"/>
  <c r="W100" i="2"/>
  <c r="X100" i="2"/>
  <c r="U8" i="2"/>
  <c r="V8" i="2"/>
  <c r="W8" i="2"/>
  <c r="X8" i="2"/>
  <c r="T8" i="2"/>
  <c r="Q8" i="2" l="1"/>
  <c r="R8" i="2" s="1"/>
  <c r="Q9" i="2"/>
  <c r="R9" i="2"/>
  <c r="Q10" i="2"/>
  <c r="R10" i="2" s="1"/>
  <c r="Q11" i="2"/>
  <c r="R11" i="2"/>
  <c r="Q12" i="2"/>
  <c r="R12" i="2" s="1"/>
  <c r="Q13" i="2"/>
  <c r="R13" i="2"/>
  <c r="Q14" i="2"/>
  <c r="R14" i="2" s="1"/>
  <c r="Q15" i="2"/>
  <c r="R15" i="2"/>
  <c r="Q16" i="2"/>
  <c r="R16" i="2" s="1"/>
  <c r="Q17" i="2"/>
  <c r="R17" i="2"/>
  <c r="Q18" i="2"/>
  <c r="R18" i="2" s="1"/>
  <c r="Q19" i="2"/>
  <c r="R19" i="2"/>
  <c r="Q20" i="2"/>
  <c r="R20" i="2" s="1"/>
  <c r="Q21" i="2"/>
  <c r="R21" i="2"/>
  <c r="Q22" i="2"/>
  <c r="R22" i="2" s="1"/>
  <c r="Q23" i="2"/>
  <c r="R23" i="2"/>
  <c r="Q24" i="2"/>
  <c r="R24" i="2" s="1"/>
  <c r="Q25" i="2"/>
  <c r="R25" i="2"/>
  <c r="Q26" i="2"/>
  <c r="R26" i="2" s="1"/>
  <c r="Q27" i="2"/>
  <c r="R27" i="2"/>
  <c r="Q28" i="2"/>
  <c r="R28" i="2" s="1"/>
  <c r="Q29" i="2"/>
  <c r="R29" i="2"/>
  <c r="Q30" i="2"/>
  <c r="R30" i="2" s="1"/>
  <c r="Q31" i="2"/>
  <c r="R31" i="2"/>
  <c r="Q32" i="2"/>
  <c r="R32" i="2" s="1"/>
  <c r="Q33" i="2"/>
  <c r="R33" i="2"/>
  <c r="Q34" i="2"/>
  <c r="R34" i="2" s="1"/>
  <c r="Q35" i="2"/>
  <c r="R35" i="2"/>
  <c r="Q36" i="2"/>
  <c r="R36" i="2" s="1"/>
  <c r="Q37" i="2"/>
  <c r="R37" i="2"/>
  <c r="Q38" i="2"/>
  <c r="R38" i="2" s="1"/>
  <c r="Q39" i="2"/>
  <c r="R39" i="2"/>
  <c r="Q40" i="2"/>
  <c r="R40" i="2" s="1"/>
  <c r="Q41" i="2"/>
  <c r="R41" i="2"/>
  <c r="Q42" i="2"/>
  <c r="R42" i="2" s="1"/>
  <c r="Q43" i="2"/>
  <c r="R43" i="2"/>
  <c r="Q44" i="2"/>
  <c r="R44" i="2" s="1"/>
  <c r="Q45" i="2"/>
  <c r="R45" i="2"/>
  <c r="Q46" i="2"/>
  <c r="R46" i="2" s="1"/>
  <c r="Q47" i="2"/>
  <c r="R47" i="2"/>
  <c r="Q48" i="2"/>
  <c r="R48" i="2" s="1"/>
  <c r="Q49" i="2"/>
  <c r="R49" i="2"/>
  <c r="Q50" i="2"/>
  <c r="R50" i="2" s="1"/>
  <c r="Q51" i="2"/>
  <c r="R51" i="2"/>
  <c r="Q52" i="2"/>
  <c r="R52" i="2" s="1"/>
  <c r="Q53" i="2"/>
  <c r="R53" i="2"/>
  <c r="Q54" i="2"/>
  <c r="R54" i="2" s="1"/>
  <c r="Q55" i="2"/>
  <c r="R55" i="2"/>
  <c r="Q56" i="2"/>
  <c r="R56" i="2" s="1"/>
  <c r="Q57" i="2"/>
  <c r="R57" i="2"/>
  <c r="Q58" i="2"/>
  <c r="R58" i="2" s="1"/>
  <c r="Q59" i="2"/>
  <c r="R59" i="2"/>
  <c r="Q60" i="2"/>
  <c r="R60" i="2" s="1"/>
  <c r="Q61" i="2"/>
  <c r="R61" i="2"/>
  <c r="Q62" i="2"/>
  <c r="R62" i="2" s="1"/>
  <c r="Q63" i="2"/>
  <c r="R63" i="2"/>
  <c r="Q64" i="2"/>
  <c r="R64" i="2" s="1"/>
  <c r="Q65" i="2"/>
  <c r="R65" i="2"/>
  <c r="Q66" i="2"/>
  <c r="R66" i="2" s="1"/>
  <c r="Q67" i="2"/>
  <c r="R67" i="2"/>
  <c r="Q68" i="2"/>
  <c r="R68" i="2" s="1"/>
  <c r="Q69" i="2"/>
  <c r="R69" i="2"/>
  <c r="Q70" i="2"/>
  <c r="R70" i="2" s="1"/>
  <c r="Q71" i="2"/>
  <c r="R71" i="2"/>
  <c r="Q72" i="2"/>
  <c r="R72" i="2" s="1"/>
  <c r="Q73" i="2"/>
  <c r="R73" i="2"/>
  <c r="Q74" i="2"/>
  <c r="R74" i="2" s="1"/>
  <c r="Q75" i="2"/>
  <c r="R75" i="2"/>
  <c r="Q76" i="2"/>
  <c r="R76" i="2" s="1"/>
  <c r="Q77" i="2"/>
  <c r="R77" i="2"/>
  <c r="Q78" i="2"/>
  <c r="R78" i="2" s="1"/>
  <c r="Q79" i="2"/>
  <c r="R79" i="2"/>
  <c r="Q80" i="2"/>
  <c r="R80" i="2" s="1"/>
  <c r="Q81" i="2"/>
  <c r="R81" i="2"/>
  <c r="Q82" i="2"/>
  <c r="R82" i="2" s="1"/>
  <c r="Q83" i="2"/>
  <c r="R83" i="2"/>
  <c r="Q84" i="2"/>
  <c r="R84" i="2" s="1"/>
  <c r="Q85" i="2"/>
  <c r="R85" i="2"/>
  <c r="Q86" i="2"/>
  <c r="R86" i="2" s="1"/>
  <c r="Q87" i="2"/>
  <c r="R87" i="2"/>
  <c r="Q88" i="2"/>
  <c r="R88" i="2" s="1"/>
  <c r="Q89" i="2"/>
  <c r="R89" i="2"/>
  <c r="Q90" i="2"/>
  <c r="R90" i="2" s="1"/>
  <c r="Q91" i="2"/>
  <c r="R91" i="2"/>
  <c r="Q92" i="2"/>
  <c r="R92" i="2" s="1"/>
  <c r="Q93" i="2"/>
  <c r="R93" i="2"/>
  <c r="Q94" i="2"/>
  <c r="R94" i="2" s="1"/>
  <c r="Q95" i="2"/>
  <c r="R95" i="2"/>
  <c r="Q96" i="2"/>
  <c r="R96" i="2" s="1"/>
  <c r="Q97" i="2"/>
  <c r="R97" i="2"/>
  <c r="Q98" i="2"/>
  <c r="R98" i="2" s="1"/>
  <c r="Q99" i="2"/>
  <c r="R99" i="2"/>
  <c r="Q100" i="2"/>
  <c r="R100" i="2" s="1"/>
  <c r="R7" i="2"/>
  <c r="Q7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8" i="2"/>
  <c r="L102" i="3" l="1"/>
  <c r="K102" i="3"/>
  <c r="J102" i="3"/>
  <c r="I102" i="3"/>
  <c r="H102" i="3"/>
  <c r="L101" i="3"/>
  <c r="K101" i="3"/>
  <c r="J101" i="3"/>
  <c r="I101" i="3"/>
  <c r="H101" i="3"/>
  <c r="L100" i="3"/>
  <c r="K100" i="3"/>
  <c r="J100" i="3"/>
  <c r="I100" i="3"/>
  <c r="H100" i="3"/>
  <c r="L99" i="3"/>
  <c r="K99" i="3"/>
  <c r="J99" i="3"/>
  <c r="I99" i="3"/>
  <c r="H99" i="3"/>
  <c r="L98" i="3"/>
  <c r="K98" i="3"/>
  <c r="J98" i="3"/>
  <c r="I98" i="3"/>
  <c r="H98" i="3"/>
  <c r="L97" i="3"/>
  <c r="K97" i="3"/>
  <c r="J97" i="3"/>
  <c r="I97" i="3"/>
  <c r="H97" i="3"/>
  <c r="L96" i="3"/>
  <c r="K96" i="3"/>
  <c r="J96" i="3"/>
  <c r="I96" i="3"/>
  <c r="H96" i="3"/>
  <c r="L95" i="3"/>
  <c r="K95" i="3"/>
  <c r="J95" i="3"/>
  <c r="I95" i="3"/>
  <c r="H95" i="3"/>
  <c r="L94" i="3"/>
  <c r="K94" i="3"/>
  <c r="J94" i="3"/>
  <c r="I94" i="3"/>
  <c r="H94" i="3"/>
  <c r="L93" i="3"/>
  <c r="K93" i="3"/>
  <c r="J93" i="3"/>
  <c r="I93" i="3"/>
  <c r="H93" i="3"/>
  <c r="L92" i="3"/>
  <c r="K92" i="3"/>
  <c r="J92" i="3"/>
  <c r="I92" i="3"/>
  <c r="H92" i="3"/>
  <c r="L91" i="3"/>
  <c r="K91" i="3"/>
  <c r="J91" i="3"/>
  <c r="I91" i="3"/>
  <c r="H91" i="3"/>
  <c r="L90" i="3"/>
  <c r="K90" i="3"/>
  <c r="J90" i="3"/>
  <c r="I90" i="3"/>
  <c r="H90" i="3"/>
  <c r="L89" i="3"/>
  <c r="K89" i="3"/>
  <c r="J89" i="3"/>
  <c r="I89" i="3"/>
  <c r="H89" i="3"/>
  <c r="L88" i="3"/>
  <c r="K88" i="3"/>
  <c r="J88" i="3"/>
  <c r="I88" i="3"/>
  <c r="H88" i="3"/>
  <c r="L87" i="3"/>
  <c r="K87" i="3"/>
  <c r="J87" i="3"/>
  <c r="I87" i="3"/>
  <c r="H87" i="3"/>
  <c r="L86" i="3"/>
  <c r="K86" i="3"/>
  <c r="J86" i="3"/>
  <c r="I86" i="3"/>
  <c r="H86" i="3"/>
  <c r="L85" i="3"/>
  <c r="K85" i="3"/>
  <c r="J85" i="3"/>
  <c r="I85" i="3"/>
  <c r="H85" i="3"/>
  <c r="L84" i="3"/>
  <c r="K84" i="3"/>
  <c r="J84" i="3"/>
  <c r="I84" i="3"/>
  <c r="H84" i="3"/>
  <c r="L83" i="3"/>
  <c r="K83" i="3"/>
  <c r="J83" i="3"/>
  <c r="I83" i="3"/>
  <c r="H83" i="3"/>
  <c r="L82" i="3"/>
  <c r="K82" i="3"/>
  <c r="J82" i="3"/>
  <c r="I82" i="3"/>
  <c r="H82" i="3"/>
  <c r="L81" i="3"/>
  <c r="K81" i="3"/>
  <c r="J81" i="3"/>
  <c r="I81" i="3"/>
  <c r="H81" i="3"/>
  <c r="L80" i="3"/>
  <c r="K80" i="3"/>
  <c r="J80" i="3"/>
  <c r="I80" i="3"/>
  <c r="H80" i="3"/>
  <c r="L79" i="3"/>
  <c r="K79" i="3"/>
  <c r="J79" i="3"/>
  <c r="I79" i="3"/>
  <c r="H79" i="3"/>
  <c r="L78" i="3"/>
  <c r="K78" i="3"/>
  <c r="J78" i="3"/>
  <c r="I78" i="3"/>
  <c r="H78" i="3"/>
  <c r="L77" i="3"/>
  <c r="K77" i="3"/>
  <c r="J77" i="3"/>
  <c r="I77" i="3"/>
  <c r="H77" i="3"/>
  <c r="L76" i="3"/>
  <c r="K76" i="3"/>
  <c r="J76" i="3"/>
  <c r="I76" i="3"/>
  <c r="H76" i="3"/>
  <c r="L75" i="3"/>
  <c r="K75" i="3"/>
  <c r="J75" i="3"/>
  <c r="I75" i="3"/>
  <c r="H75" i="3"/>
  <c r="L74" i="3"/>
  <c r="K74" i="3"/>
  <c r="J74" i="3"/>
  <c r="I74" i="3"/>
  <c r="H74" i="3"/>
  <c r="L73" i="3"/>
  <c r="K73" i="3"/>
  <c r="J73" i="3"/>
  <c r="I73" i="3"/>
  <c r="H73" i="3"/>
  <c r="L72" i="3"/>
  <c r="K72" i="3"/>
  <c r="J72" i="3"/>
  <c r="I72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L68" i="3"/>
  <c r="K68" i="3"/>
  <c r="J68" i="3"/>
  <c r="I68" i="3"/>
  <c r="H68" i="3"/>
  <c r="L67" i="3"/>
  <c r="K67" i="3"/>
  <c r="J67" i="3"/>
  <c r="I67" i="3"/>
  <c r="H67" i="3"/>
  <c r="L66" i="3"/>
  <c r="K66" i="3"/>
  <c r="J66" i="3"/>
  <c r="I66" i="3"/>
  <c r="H66" i="3"/>
  <c r="L65" i="3"/>
  <c r="K65" i="3"/>
  <c r="J65" i="3"/>
  <c r="I65" i="3"/>
  <c r="H65" i="3"/>
  <c r="L64" i="3"/>
  <c r="K64" i="3"/>
  <c r="J64" i="3"/>
  <c r="I64" i="3"/>
  <c r="H64" i="3"/>
  <c r="L63" i="3"/>
  <c r="K63" i="3"/>
  <c r="J63" i="3"/>
  <c r="I63" i="3"/>
  <c r="H63" i="3"/>
  <c r="L62" i="3"/>
  <c r="K62" i="3"/>
  <c r="J62" i="3"/>
  <c r="I62" i="3"/>
  <c r="H62" i="3"/>
  <c r="L61" i="3"/>
  <c r="K61" i="3"/>
  <c r="J61" i="3"/>
  <c r="I61" i="3"/>
  <c r="H61" i="3"/>
  <c r="L60" i="3"/>
  <c r="K60" i="3"/>
  <c r="J60" i="3"/>
  <c r="I60" i="3"/>
  <c r="H60" i="3"/>
  <c r="L59" i="3"/>
  <c r="K59" i="3"/>
  <c r="J59" i="3"/>
  <c r="I59" i="3"/>
  <c r="H59" i="3"/>
  <c r="L58" i="3"/>
  <c r="K58" i="3"/>
  <c r="J58" i="3"/>
  <c r="I58" i="3"/>
  <c r="H58" i="3"/>
  <c r="L57" i="3"/>
  <c r="K57" i="3"/>
  <c r="J57" i="3"/>
  <c r="I57" i="3"/>
  <c r="H57" i="3"/>
  <c r="L56" i="3"/>
  <c r="K56" i="3"/>
  <c r="J56" i="3"/>
  <c r="I56" i="3"/>
  <c r="H56" i="3"/>
  <c r="L55" i="3"/>
  <c r="K55" i="3"/>
  <c r="J55" i="3"/>
  <c r="I55" i="3"/>
  <c r="H55" i="3"/>
  <c r="L52" i="3"/>
  <c r="K52" i="3"/>
  <c r="J52" i="3"/>
  <c r="I52" i="3"/>
  <c r="H52" i="3"/>
  <c r="L51" i="3"/>
  <c r="K51" i="3"/>
  <c r="J51" i="3"/>
  <c r="I51" i="3"/>
  <c r="H51" i="3"/>
  <c r="L50" i="3"/>
  <c r="K50" i="3"/>
  <c r="J50" i="3"/>
  <c r="I50" i="3"/>
  <c r="H50" i="3"/>
  <c r="L49" i="3"/>
  <c r="K49" i="3"/>
  <c r="J49" i="3"/>
  <c r="I49" i="3"/>
  <c r="H49" i="3"/>
  <c r="L48" i="3"/>
  <c r="K48" i="3"/>
  <c r="J48" i="3"/>
  <c r="I48" i="3"/>
  <c r="H48" i="3"/>
  <c r="L47" i="3"/>
  <c r="K47" i="3"/>
  <c r="J47" i="3"/>
  <c r="I47" i="3"/>
  <c r="H47" i="3"/>
  <c r="L46" i="3"/>
  <c r="K46" i="3"/>
  <c r="J46" i="3"/>
  <c r="I46" i="3"/>
  <c r="H46" i="3"/>
  <c r="L45" i="3"/>
  <c r="K45" i="3"/>
  <c r="J45" i="3"/>
  <c r="I45" i="3"/>
  <c r="H45" i="3"/>
  <c r="L44" i="3"/>
  <c r="K44" i="3"/>
  <c r="J44" i="3"/>
  <c r="I44" i="3"/>
  <c r="H44" i="3"/>
  <c r="L43" i="3"/>
  <c r="K43" i="3"/>
  <c r="J43" i="3"/>
  <c r="I43" i="3"/>
  <c r="H43" i="3"/>
  <c r="L42" i="3"/>
  <c r="K42" i="3"/>
  <c r="J42" i="3"/>
  <c r="I42" i="3"/>
  <c r="H42" i="3"/>
  <c r="L41" i="3"/>
  <c r="K41" i="3"/>
  <c r="J41" i="3"/>
  <c r="I41" i="3"/>
  <c r="H41" i="3"/>
  <c r="L40" i="3"/>
  <c r="K40" i="3"/>
  <c r="J40" i="3"/>
  <c r="I40" i="3"/>
  <c r="H40" i="3"/>
  <c r="L39" i="3"/>
  <c r="K39" i="3"/>
  <c r="J39" i="3"/>
  <c r="I39" i="3"/>
  <c r="H39" i="3"/>
  <c r="L38" i="3"/>
  <c r="K38" i="3"/>
  <c r="J38" i="3"/>
  <c r="I38" i="3"/>
  <c r="H38" i="3"/>
  <c r="L37" i="3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I104" i="3" s="1"/>
  <c r="H8" i="3"/>
  <c r="L7" i="3"/>
  <c r="K7" i="3"/>
  <c r="J7" i="3"/>
  <c r="I7" i="3"/>
  <c r="H7" i="3"/>
  <c r="I102" i="2"/>
  <c r="J102" i="2"/>
  <c r="K102" i="2"/>
  <c r="H102" i="2"/>
  <c r="H8" i="2"/>
  <c r="I8" i="2"/>
  <c r="J8" i="2"/>
  <c r="K8" i="2"/>
  <c r="L8" i="2"/>
  <c r="L102" i="2" s="1"/>
  <c r="H9" i="2"/>
  <c r="I9" i="2"/>
  <c r="J9" i="2"/>
  <c r="K9" i="2"/>
  <c r="L9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13" i="2"/>
  <c r="I13" i="2"/>
  <c r="J13" i="2"/>
  <c r="K13" i="2"/>
  <c r="L13" i="2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1" i="2"/>
  <c r="I41" i="2"/>
  <c r="J41" i="2"/>
  <c r="K41" i="2"/>
  <c r="L41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75" i="2"/>
  <c r="I75" i="2"/>
  <c r="J75" i="2"/>
  <c r="K75" i="2"/>
  <c r="L75" i="2"/>
  <c r="H76" i="2"/>
  <c r="I76" i="2"/>
  <c r="J76" i="2"/>
  <c r="K76" i="2"/>
  <c r="L76" i="2"/>
  <c r="H77" i="2"/>
  <c r="I77" i="2"/>
  <c r="J77" i="2"/>
  <c r="K77" i="2"/>
  <c r="L77" i="2"/>
  <c r="H78" i="2"/>
  <c r="I78" i="2"/>
  <c r="J78" i="2"/>
  <c r="K78" i="2"/>
  <c r="L78" i="2"/>
  <c r="H79" i="2"/>
  <c r="I79" i="2"/>
  <c r="J79" i="2"/>
  <c r="K79" i="2"/>
  <c r="L79" i="2"/>
  <c r="H80" i="2"/>
  <c r="I80" i="2"/>
  <c r="J80" i="2"/>
  <c r="K80" i="2"/>
  <c r="L80" i="2"/>
  <c r="H81" i="2"/>
  <c r="I81" i="2"/>
  <c r="J81" i="2"/>
  <c r="K81" i="2"/>
  <c r="L81" i="2"/>
  <c r="H82" i="2"/>
  <c r="I82" i="2"/>
  <c r="J82" i="2"/>
  <c r="K82" i="2"/>
  <c r="L82" i="2"/>
  <c r="H83" i="2"/>
  <c r="I83" i="2"/>
  <c r="J83" i="2"/>
  <c r="K83" i="2"/>
  <c r="L83" i="2"/>
  <c r="H84" i="2"/>
  <c r="I84" i="2"/>
  <c r="J84" i="2"/>
  <c r="K84" i="2"/>
  <c r="L84" i="2"/>
  <c r="H85" i="2"/>
  <c r="I85" i="2"/>
  <c r="J85" i="2"/>
  <c r="K85" i="2"/>
  <c r="L85" i="2"/>
  <c r="H86" i="2"/>
  <c r="I86" i="2"/>
  <c r="J86" i="2"/>
  <c r="K86" i="2"/>
  <c r="L86" i="2"/>
  <c r="H87" i="2"/>
  <c r="I87" i="2"/>
  <c r="J87" i="2"/>
  <c r="K87" i="2"/>
  <c r="L87" i="2"/>
  <c r="H88" i="2"/>
  <c r="I88" i="2"/>
  <c r="J88" i="2"/>
  <c r="K88" i="2"/>
  <c r="L88" i="2"/>
  <c r="H89" i="2"/>
  <c r="I89" i="2"/>
  <c r="J89" i="2"/>
  <c r="K89" i="2"/>
  <c r="L89" i="2"/>
  <c r="H90" i="2"/>
  <c r="I90" i="2"/>
  <c r="J90" i="2"/>
  <c r="K90" i="2"/>
  <c r="L90" i="2"/>
  <c r="H91" i="2"/>
  <c r="I91" i="2"/>
  <c r="J91" i="2"/>
  <c r="K91" i="2"/>
  <c r="L91" i="2"/>
  <c r="H92" i="2"/>
  <c r="I92" i="2"/>
  <c r="J92" i="2"/>
  <c r="K92" i="2"/>
  <c r="L92" i="2"/>
  <c r="H93" i="2"/>
  <c r="I93" i="2"/>
  <c r="J93" i="2"/>
  <c r="K93" i="2"/>
  <c r="L93" i="2"/>
  <c r="H94" i="2"/>
  <c r="I94" i="2"/>
  <c r="J94" i="2"/>
  <c r="K94" i="2"/>
  <c r="L94" i="2"/>
  <c r="H95" i="2"/>
  <c r="I95" i="2"/>
  <c r="J95" i="2"/>
  <c r="K95" i="2"/>
  <c r="L95" i="2"/>
  <c r="H96" i="2"/>
  <c r="I96" i="2"/>
  <c r="J96" i="2"/>
  <c r="K96" i="2"/>
  <c r="L96" i="2"/>
  <c r="H97" i="2"/>
  <c r="I97" i="2"/>
  <c r="J97" i="2"/>
  <c r="K97" i="2"/>
  <c r="L97" i="2"/>
  <c r="H98" i="2"/>
  <c r="I98" i="2"/>
  <c r="J98" i="2"/>
  <c r="K98" i="2"/>
  <c r="L98" i="2"/>
  <c r="H99" i="2"/>
  <c r="I99" i="2"/>
  <c r="J99" i="2"/>
  <c r="K99" i="2"/>
  <c r="L99" i="2"/>
  <c r="H100" i="2"/>
  <c r="I100" i="2"/>
  <c r="J100" i="2"/>
  <c r="K100" i="2"/>
  <c r="L100" i="2"/>
  <c r="J104" i="3" l="1"/>
  <c r="H104" i="3"/>
  <c r="L104" i="3"/>
  <c r="K104" i="3"/>
  <c r="L7" i="2" l="1"/>
  <c r="K7" i="2"/>
  <c r="J7" i="2"/>
  <c r="I7" i="2"/>
  <c r="H7" i="2"/>
</calcChain>
</file>

<file path=xl/sharedStrings.xml><?xml version="1.0" encoding="utf-8"?>
<sst xmlns="http://schemas.openxmlformats.org/spreadsheetml/2006/main" count="351" uniqueCount="111">
  <si>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</si>
  <si>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</si>
  <si>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</si>
  <si>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</si>
  <si>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</si>
  <si>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</si>
  <si>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</si>
  <si>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</si>
  <si>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</si>
  <si>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</si>
  <si>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</si>
  <si>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</si>
  <si>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</si>
  <si>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</si>
  <si>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</si>
  <si>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</si>
  <si>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</si>
  <si>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</si>
  <si>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</si>
  <si>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</si>
  <si>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</si>
  <si>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</si>
  <si>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</si>
  <si>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</si>
  <si>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</si>
  <si>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</si>
  <si>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</si>
  <si>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</si>
  <si>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</si>
  <si>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</si>
  <si>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</si>
  <si>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</si>
  <si>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</si>
  <si>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</si>
  <si>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</si>
  <si>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</si>
  <si>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</si>
  <si>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</si>
  <si>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</si>
  <si>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</si>
  <si>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</si>
  <si>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</si>
  <si>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</si>
  <si>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</si>
  <si>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</si>
  <si>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</si>
  <si>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</si>
  <si>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</si>
  <si>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</si>
  <si>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</si>
  <si>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</si>
  <si>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</si>
  <si>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</si>
  <si>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</si>
  <si>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</si>
  <si>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</si>
  <si>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</si>
  <si>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</si>
  <si>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McPherson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</si>
  <si>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</si>
  <si>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</si>
  <si>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</si>
  <si>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</si>
  <si>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</si>
  <si>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</si>
  <si>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</si>
  <si>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</si>
  <si>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</si>
  <si>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</si>
  <si>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</si>
  <si>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</si>
  <si>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</si>
  <si>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</si>
  <si>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</si>
  <si>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</si>
  <si>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</si>
  <si>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</si>
  <si>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</si>
  <si>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</si>
  <si>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</si>
  <si>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</si>
  <si>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</si>
  <si>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</si>
  <si>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</si>
  <si>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</si>
  <si>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</si>
  <si>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</si>
  <si>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</si>
  <si>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</si>
  <si>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</si>
  <si>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</si>
  <si>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</si>
  <si>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</si>
  <si>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Nebraska</t>
  </si>
  <si>
    <t>Area</t>
  </si>
  <si>
    <t>Counties &gt; 0</t>
  </si>
  <si>
    <t>n/a</t>
  </si>
  <si>
    <t>1980-90</t>
  </si>
  <si>
    <t>1990-00</t>
  </si>
  <si>
    <t>2000-10</t>
  </si>
  <si>
    <t>2010-15</t>
  </si>
  <si>
    <t>1970-80</t>
  </si>
  <si>
    <t>Nebraska County Populations with Percent Changes per Year: 1970 to 2015</t>
  </si>
  <si>
    <t>Total Population (April 1 of Census years and July 1 of 2015)</t>
  </si>
  <si>
    <t>Sources: 1970 to 2010 Decennial Censuses, 2015 Vintage Population Estimates, U.S. Census Bureau</t>
  </si>
  <si>
    <t>Compiled and Prepared by: David Drozd, UNO Center for Public Affairs Research on March 22, 2016</t>
  </si>
  <si>
    <t>Total Population (April 1 of Census Years and July 1 of 2015)</t>
  </si>
  <si>
    <t>Percent Population Change per Year</t>
  </si>
  <si>
    <t>max</t>
  </si>
  <si>
    <t>currently?</t>
  </si>
  <si>
    <t>Ranking Among Nebraska's 93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</si>
</sst>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" xfId="0" applyNumberFormat="1" applyBorder="1"/>
    <xf numFmtId="3" fontId="0" fillId="0" borderId="0" xfId="0" applyNumberFormat="1" applyBorder="1"/>
    <xf numFmtId="0" fontId="0" fillId="0" borderId="0" xfId="0" applyBorder="1"/>
    <xf numFmtId="3" fontId="0" fillId="0" borderId="10" xfId="0" applyNumberFormat="1" applyBorder="1"/>
    <xf numFmtId="3" fontId="0" fillId="0" borderId="11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3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0" fillId="0" borderId="0" xfId="0" applyNumberFormat="1"/>
    <xf numFmtId="3" fontId="0" fillId="0" borderId="9" xfId="0" applyNumberFormat="1" applyFill="1" applyBorder="1"/>
    <xf numFmtId="1" fontId="0" fillId="0" borderId="0" xfId="0" applyNumberFormat="1" applyFill="1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9" xfId="0" applyBorder="1"/>
    <xf numFmtId="0" fontId="1" fillId="0" borderId="13" xfId="0" applyFon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2" fontId="1" fillId="0" borderId="9" xfId="0" applyNumberFormat="1" applyFont="1" applyBorder="1"/>
    <xf numFmtId="2" fontId="0" fillId="0" borderId="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Fill="1" applyBorder="1"/>
    <xf numFmtId="0" fontId="0" fillId="0" borderId="6" xfId="0" applyBorder="1"/>
    <xf numFmtId="0" fontId="0" fillId="0" borderId="7" xfId="0" applyBorder="1"/>
    <xf numFmtId="3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11.28515625" customWidth="1"/>
    <col min="2" max="4" width="9.140625" customWidth="1"/>
    <col min="8" max="12" width="8" customWidth="1"/>
    <col min="13" max="13" width="4.85546875" customWidth="1"/>
    <col min="16" max="16" width="4" bestFit="1" customWidth="1"/>
    <col min="17" max="17" width="6.28515625" customWidth="1"/>
    <col min="18" max="18" width="10" bestFit="1" customWidth="1"/>
    <col min="19" max="19" width="3.42578125" customWidth="1"/>
  </cols>
  <sheetData>
    <row r="1" spans="1:24" x14ac:dyDescent="0.25">
      <c r="A1" s="1" t="s">
        <v>102</v>
      </c>
      <c r="B1" s="1"/>
      <c r="C1" s="1"/>
      <c r="D1" s="1"/>
    </row>
    <row r="2" spans="1:24" x14ac:dyDescent="0.25">
      <c r="A2" t="s">
        <v>104</v>
      </c>
    </row>
    <row r="3" spans="1:24" x14ac:dyDescent="0.25">
      <c r="A3" t="s">
        <v>105</v>
      </c>
    </row>
    <row r="4" spans="1:24" ht="15" customHeight="1" x14ac:dyDescent="0.25">
      <c r="T4" s="41" t="s">
        <v>110</v>
      </c>
      <c r="U4" s="41"/>
      <c r="V4" s="41"/>
      <c r="W4" s="41"/>
      <c r="X4" s="41"/>
    </row>
    <row r="5" spans="1:24" ht="15" customHeight="1" x14ac:dyDescent="0.25">
      <c r="B5" s="42" t="s">
        <v>103</v>
      </c>
      <c r="C5" s="43"/>
      <c r="D5" s="43"/>
      <c r="E5" s="43"/>
      <c r="F5" s="43"/>
      <c r="G5" s="44"/>
      <c r="H5" s="42" t="s">
        <v>107</v>
      </c>
      <c r="I5" s="43"/>
      <c r="J5" s="43"/>
      <c r="K5" s="43"/>
      <c r="L5" s="44"/>
      <c r="T5" s="42" t="s">
        <v>107</v>
      </c>
      <c r="U5" s="43"/>
      <c r="V5" s="43"/>
      <c r="W5" s="43"/>
      <c r="X5" s="44"/>
    </row>
    <row r="6" spans="1:24" x14ac:dyDescent="0.25">
      <c r="A6" s="5" t="s">
        <v>94</v>
      </c>
      <c r="B6" s="3">
        <v>1970</v>
      </c>
      <c r="C6" s="3">
        <v>1980</v>
      </c>
      <c r="D6" s="3">
        <v>1990</v>
      </c>
      <c r="E6" s="2">
        <v>2000</v>
      </c>
      <c r="F6" s="3">
        <v>2010</v>
      </c>
      <c r="G6" s="4">
        <v>2015</v>
      </c>
      <c r="H6" s="21" t="s">
        <v>101</v>
      </c>
      <c r="I6" s="22" t="s">
        <v>97</v>
      </c>
      <c r="J6" s="22" t="s">
        <v>98</v>
      </c>
      <c r="K6" s="22" t="s">
        <v>99</v>
      </c>
      <c r="L6" s="23" t="s">
        <v>100</v>
      </c>
      <c r="O6">
        <v>2015</v>
      </c>
      <c r="Q6" s="39" t="s">
        <v>108</v>
      </c>
      <c r="R6" s="38" t="s">
        <v>109</v>
      </c>
      <c r="T6" s="21" t="s">
        <v>101</v>
      </c>
      <c r="U6" s="22" t="s">
        <v>97</v>
      </c>
      <c r="V6" s="22" t="s">
        <v>98</v>
      </c>
      <c r="W6" s="22" t="s">
        <v>99</v>
      </c>
      <c r="X6" s="23" t="s">
        <v>100</v>
      </c>
    </row>
    <row r="7" spans="1:24" x14ac:dyDescent="0.25">
      <c r="A7" s="6" t="s">
        <v>93</v>
      </c>
      <c r="B7" s="9">
        <v>1485333</v>
      </c>
      <c r="C7" s="10">
        <v>1569825</v>
      </c>
      <c r="D7" s="10">
        <v>1578417</v>
      </c>
      <c r="E7" s="9">
        <v>1711265</v>
      </c>
      <c r="F7" s="10">
        <v>1826341</v>
      </c>
      <c r="G7" s="19">
        <v>1896190</v>
      </c>
      <c r="H7" s="18">
        <f>(C7-B7)/B7*100/10</f>
        <v>0.56884213842956433</v>
      </c>
      <c r="I7" s="18">
        <f>(D7-C7)/C7*100/10</f>
        <v>5.4732215374325169E-2</v>
      </c>
      <c r="J7" s="18">
        <f>(E7-D7)/D7*100/10</f>
        <v>0.8416533780363491</v>
      </c>
      <c r="K7" s="18">
        <f>(F7-E7)/E7*100/10</f>
        <v>0.67246160004441147</v>
      </c>
      <c r="L7" s="18">
        <f>(G7-F7)/F7*100/5.25</f>
        <v>0.72848232770175059</v>
      </c>
      <c r="Q7" s="18">
        <f>MAX(H7:L7)</f>
        <v>0.8416533780363491</v>
      </c>
      <c r="R7" t="str">
        <f>IF(Q7=L7, "YES", "no")</f>
        <v>no</v>
      </c>
      <c r="T7" s="40" t="s">
        <v>96</v>
      </c>
      <c r="U7" s="40" t="s">
        <v>96</v>
      </c>
      <c r="V7" s="40" t="s">
        <v>96</v>
      </c>
      <c r="W7" s="40" t="s">
        <v>96</v>
      </c>
      <c r="X7" s="40" t="s">
        <v>96</v>
      </c>
    </row>
    <row r="8" spans="1:24" x14ac:dyDescent="0.25">
      <c r="A8" s="7" t="s">
        <v>0</v>
      </c>
      <c r="B8" s="9">
        <v>30553</v>
      </c>
      <c r="C8" s="10">
        <v>30656</v>
      </c>
      <c r="D8" s="10">
        <v>29625</v>
      </c>
      <c r="E8" s="9">
        <v>31151</v>
      </c>
      <c r="F8" s="10">
        <v>31364</v>
      </c>
      <c r="G8" s="37">
        <v>31587</v>
      </c>
      <c r="H8" s="18">
        <f t="shared" ref="H8:H71" si="0">(C8-B8)/B8*100/10</f>
        <v>3.3711910450692238E-2</v>
      </c>
      <c r="I8" s="18">
        <f t="shared" ref="I8:I71" si="1">(D8-C8)/C8*100/10</f>
        <v>-0.33631263048016702</v>
      </c>
      <c r="J8" s="18">
        <f t="shared" ref="J8:J71" si="2">(E8-D8)/D8*100/10</f>
        <v>0.51510548523206756</v>
      </c>
      <c r="K8" s="18">
        <f t="shared" ref="K8:K71" si="3">(F8-E8)/E8*100/10</f>
        <v>6.837661712304581E-2</v>
      </c>
      <c r="L8" s="18">
        <f t="shared" ref="L8:L71" si="4">(G8-F8)/F8*100/5.25</f>
        <v>0.13542976175293481</v>
      </c>
      <c r="N8" t="s">
        <v>0</v>
      </c>
      <c r="O8" s="37">
        <v>31587</v>
      </c>
      <c r="P8" t="str">
        <f>IF(N8=A8, "yes", "NOOOO")</f>
        <v>yes</v>
      </c>
      <c r="Q8" s="18">
        <f t="shared" ref="Q8:Q71" si="5">MAX(H8:L8)</f>
        <v>0.51510548523206756</v>
      </c>
      <c r="R8" t="str">
        <f t="shared" ref="R8:R71" si="6">IF(Q8=L8, "YES", "no")</f>
        <v>no</v>
      </c>
      <c r="T8">
        <f>RANK(H8,H$8:H$100)</f>
        <v>42</v>
      </c>
      <c r="U8">
        <f t="shared" ref="U8:X8" si="7">RANK(I8,I$8:I$100)</f>
        <v>16</v>
      </c>
      <c r="V8">
        <f t="shared" si="7"/>
        <v>22</v>
      </c>
      <c r="W8">
        <f t="shared" si="7"/>
        <v>23</v>
      </c>
      <c r="X8">
        <f t="shared" si="7"/>
        <v>25</v>
      </c>
    </row>
    <row r="9" spans="1:24" x14ac:dyDescent="0.25">
      <c r="A9" s="7" t="s">
        <v>1</v>
      </c>
      <c r="B9" s="9">
        <v>9047</v>
      </c>
      <c r="C9" s="10">
        <v>8675</v>
      </c>
      <c r="D9" s="10">
        <v>7965</v>
      </c>
      <c r="E9" s="9">
        <v>7452</v>
      </c>
      <c r="F9" s="10">
        <v>6685</v>
      </c>
      <c r="G9" s="37">
        <v>6414</v>
      </c>
      <c r="H9" s="18">
        <f t="shared" si="0"/>
        <v>-0.41118602851774072</v>
      </c>
      <c r="I9" s="18">
        <f t="shared" si="1"/>
        <v>-0.81844380403458228</v>
      </c>
      <c r="J9" s="18">
        <f t="shared" si="2"/>
        <v>-0.64406779661016944</v>
      </c>
      <c r="K9" s="18">
        <f t="shared" si="3"/>
        <v>-1.0292538915727323</v>
      </c>
      <c r="L9" s="18">
        <f t="shared" si="4"/>
        <v>-0.77216226804858068</v>
      </c>
      <c r="N9" t="s">
        <v>1</v>
      </c>
      <c r="O9" s="37">
        <v>6414</v>
      </c>
      <c r="P9" t="str">
        <f t="shared" ref="P9:P72" si="8">IF(N9=A9, "yes", "NOOOO")</f>
        <v>yes</v>
      </c>
      <c r="Q9" s="18">
        <f t="shared" si="5"/>
        <v>-0.41118602851774072</v>
      </c>
      <c r="R9" t="str">
        <f t="shared" si="6"/>
        <v>no</v>
      </c>
      <c r="T9">
        <f t="shared" ref="T9:T72" si="9">RANK(H9,H$8:H$100)</f>
        <v>63</v>
      </c>
      <c r="U9">
        <f t="shared" ref="U9:U72" si="10">RANK(I9,I$8:I$100)</f>
        <v>41</v>
      </c>
      <c r="V9">
        <f t="shared" ref="V9:V72" si="11">RANK(J9,J$8:J$100)</f>
        <v>70</v>
      </c>
      <c r="W9">
        <f t="shared" ref="W9:W72" si="12">RANK(K9,K$8:K$100)</f>
        <v>73</v>
      </c>
      <c r="X9">
        <f t="shared" ref="X9:X72" si="13">RANK(L9,L$8:L$100)</f>
        <v>78</v>
      </c>
    </row>
    <row r="10" spans="1:24" x14ac:dyDescent="0.25">
      <c r="A10" s="7" t="s">
        <v>2</v>
      </c>
      <c r="B10" s="9">
        <v>606</v>
      </c>
      <c r="C10" s="10">
        <v>513</v>
      </c>
      <c r="D10" s="10">
        <v>462</v>
      </c>
      <c r="E10" s="9">
        <v>444</v>
      </c>
      <c r="F10" s="11">
        <v>460</v>
      </c>
      <c r="G10" s="37">
        <v>456</v>
      </c>
      <c r="H10" s="18">
        <f t="shared" si="0"/>
        <v>-1.5346534653465347</v>
      </c>
      <c r="I10" s="18">
        <f t="shared" si="1"/>
        <v>-0.99415204678362579</v>
      </c>
      <c r="J10" s="18">
        <f t="shared" si="2"/>
        <v>-0.38961038961038963</v>
      </c>
      <c r="K10" s="18">
        <f t="shared" si="3"/>
        <v>0.36036036036036034</v>
      </c>
      <c r="L10" s="18">
        <f t="shared" si="4"/>
        <v>-0.16563146997929606</v>
      </c>
      <c r="N10" t="s">
        <v>2</v>
      </c>
      <c r="O10" s="37">
        <v>456</v>
      </c>
      <c r="P10" t="str">
        <f t="shared" si="8"/>
        <v>yes</v>
      </c>
      <c r="Q10" s="18">
        <f t="shared" si="5"/>
        <v>0.36036036036036034</v>
      </c>
      <c r="R10" t="str">
        <f t="shared" si="6"/>
        <v>no</v>
      </c>
      <c r="T10">
        <f t="shared" si="9"/>
        <v>92</v>
      </c>
      <c r="U10">
        <f t="shared" si="10"/>
        <v>51</v>
      </c>
      <c r="V10">
        <f t="shared" si="11"/>
        <v>56</v>
      </c>
      <c r="W10">
        <f t="shared" si="12"/>
        <v>13</v>
      </c>
      <c r="X10">
        <f t="shared" si="13"/>
        <v>39</v>
      </c>
    </row>
    <row r="11" spans="1:24" x14ac:dyDescent="0.25">
      <c r="A11" s="7" t="s">
        <v>3</v>
      </c>
      <c r="B11" s="9">
        <v>1034</v>
      </c>
      <c r="C11" s="10">
        <v>918</v>
      </c>
      <c r="D11" s="10">
        <v>852</v>
      </c>
      <c r="E11" s="9">
        <v>819</v>
      </c>
      <c r="F11" s="11">
        <v>690</v>
      </c>
      <c r="G11" s="37">
        <v>788</v>
      </c>
      <c r="H11" s="18">
        <f t="shared" si="0"/>
        <v>-1.1218568665377178</v>
      </c>
      <c r="I11" s="18">
        <f t="shared" si="1"/>
        <v>-0.71895424836601296</v>
      </c>
      <c r="J11" s="18">
        <f t="shared" si="2"/>
        <v>-0.38732394366197181</v>
      </c>
      <c r="K11" s="18">
        <f t="shared" si="3"/>
        <v>-1.575091575091575</v>
      </c>
      <c r="L11" s="18">
        <f t="shared" si="4"/>
        <v>2.7053140096618358</v>
      </c>
      <c r="N11" t="s">
        <v>3</v>
      </c>
      <c r="O11" s="37">
        <v>788</v>
      </c>
      <c r="P11" t="str">
        <f t="shared" si="8"/>
        <v>yes</v>
      </c>
      <c r="Q11" s="18">
        <f t="shared" si="5"/>
        <v>2.7053140096618358</v>
      </c>
      <c r="R11" t="str">
        <f t="shared" si="6"/>
        <v>YES</v>
      </c>
      <c r="T11">
        <f t="shared" si="9"/>
        <v>86</v>
      </c>
      <c r="U11">
        <f t="shared" si="10"/>
        <v>32</v>
      </c>
      <c r="V11">
        <f t="shared" si="11"/>
        <v>54</v>
      </c>
      <c r="W11">
        <f t="shared" si="12"/>
        <v>90</v>
      </c>
      <c r="X11">
        <f t="shared" si="13"/>
        <v>1</v>
      </c>
    </row>
    <row r="12" spans="1:24" x14ac:dyDescent="0.25">
      <c r="A12" s="7" t="s">
        <v>4</v>
      </c>
      <c r="B12" s="9">
        <v>847</v>
      </c>
      <c r="C12" s="10">
        <v>867</v>
      </c>
      <c r="D12" s="10">
        <v>675</v>
      </c>
      <c r="E12" s="9">
        <v>583</v>
      </c>
      <c r="F12" s="11">
        <v>478</v>
      </c>
      <c r="G12" s="37">
        <v>487</v>
      </c>
      <c r="H12" s="18">
        <f t="shared" si="0"/>
        <v>0.23612750885478156</v>
      </c>
      <c r="I12" s="18">
        <f t="shared" si="1"/>
        <v>-2.2145328719723185</v>
      </c>
      <c r="J12" s="18">
        <f t="shared" si="2"/>
        <v>-1.3629629629629629</v>
      </c>
      <c r="K12" s="18">
        <f t="shared" si="3"/>
        <v>-1.8010291595197256</v>
      </c>
      <c r="L12" s="18">
        <f t="shared" si="4"/>
        <v>0.35863717872086076</v>
      </c>
      <c r="N12" t="s">
        <v>4</v>
      </c>
      <c r="O12" s="37">
        <v>487</v>
      </c>
      <c r="P12" t="str">
        <f t="shared" si="8"/>
        <v>yes</v>
      </c>
      <c r="Q12" s="18">
        <f t="shared" si="5"/>
        <v>0.35863717872086076</v>
      </c>
      <c r="R12" t="str">
        <f t="shared" si="6"/>
        <v>YES</v>
      </c>
      <c r="T12">
        <f t="shared" si="9"/>
        <v>34</v>
      </c>
      <c r="U12">
        <f t="shared" si="10"/>
        <v>93</v>
      </c>
      <c r="V12">
        <f t="shared" si="11"/>
        <v>90</v>
      </c>
      <c r="W12">
        <f t="shared" si="12"/>
        <v>93</v>
      </c>
      <c r="X12">
        <f t="shared" si="13"/>
        <v>13</v>
      </c>
    </row>
    <row r="13" spans="1:24" x14ac:dyDescent="0.25">
      <c r="A13" s="7" t="s">
        <v>5</v>
      </c>
      <c r="B13" s="9">
        <v>8190</v>
      </c>
      <c r="C13" s="10">
        <v>7391</v>
      </c>
      <c r="D13" s="10">
        <v>6667</v>
      </c>
      <c r="E13" s="9">
        <v>6259</v>
      </c>
      <c r="F13" s="10">
        <v>5505</v>
      </c>
      <c r="G13" s="37">
        <v>5315</v>
      </c>
      <c r="H13" s="18">
        <f t="shared" si="0"/>
        <v>-0.97557997557997567</v>
      </c>
      <c r="I13" s="18">
        <f t="shared" si="1"/>
        <v>-0.9795697469895821</v>
      </c>
      <c r="J13" s="18">
        <f t="shared" si="2"/>
        <v>-0.61196940152992352</v>
      </c>
      <c r="K13" s="18">
        <f t="shared" si="3"/>
        <v>-1.2046652819939287</v>
      </c>
      <c r="L13" s="18">
        <f t="shared" si="4"/>
        <v>-0.65741101163444493</v>
      </c>
      <c r="N13" t="s">
        <v>5</v>
      </c>
      <c r="O13" s="37">
        <v>5315</v>
      </c>
      <c r="P13" t="str">
        <f t="shared" si="8"/>
        <v>yes</v>
      </c>
      <c r="Q13" s="18">
        <f t="shared" si="5"/>
        <v>-0.61196940152992352</v>
      </c>
      <c r="R13" t="str">
        <f t="shared" si="6"/>
        <v>no</v>
      </c>
      <c r="T13">
        <f t="shared" si="9"/>
        <v>83</v>
      </c>
      <c r="U13">
        <f t="shared" si="10"/>
        <v>47</v>
      </c>
      <c r="V13">
        <f t="shared" si="11"/>
        <v>68</v>
      </c>
      <c r="W13">
        <f t="shared" si="12"/>
        <v>84</v>
      </c>
      <c r="X13">
        <f t="shared" si="13"/>
        <v>65</v>
      </c>
    </row>
    <row r="14" spans="1:24" x14ac:dyDescent="0.25">
      <c r="A14" s="7" t="s">
        <v>6</v>
      </c>
      <c r="B14" s="9">
        <v>10094</v>
      </c>
      <c r="C14" s="10">
        <v>13696</v>
      </c>
      <c r="D14" s="10">
        <v>13130</v>
      </c>
      <c r="E14" s="9">
        <v>12158</v>
      </c>
      <c r="F14" s="10">
        <v>11308</v>
      </c>
      <c r="G14" s="37">
        <v>11337</v>
      </c>
      <c r="H14" s="18">
        <f t="shared" si="0"/>
        <v>3.568456508817119</v>
      </c>
      <c r="I14" s="18">
        <f t="shared" si="1"/>
        <v>-0.41325934579439255</v>
      </c>
      <c r="J14" s="18">
        <f t="shared" si="2"/>
        <v>-0.74028941355674038</v>
      </c>
      <c r="K14" s="18">
        <f t="shared" si="3"/>
        <v>-0.69912814607665741</v>
      </c>
      <c r="L14" s="18">
        <f t="shared" si="4"/>
        <v>4.8848686980982707E-2</v>
      </c>
      <c r="N14" t="s">
        <v>6</v>
      </c>
      <c r="O14" s="37">
        <v>11337</v>
      </c>
      <c r="P14" t="str">
        <f t="shared" si="8"/>
        <v>yes</v>
      </c>
      <c r="Q14" s="18">
        <f t="shared" si="5"/>
        <v>3.568456508817119</v>
      </c>
      <c r="R14" t="str">
        <f t="shared" si="6"/>
        <v>no</v>
      </c>
      <c r="T14">
        <f t="shared" si="9"/>
        <v>1</v>
      </c>
      <c r="U14">
        <f t="shared" si="10"/>
        <v>19</v>
      </c>
      <c r="V14">
        <f t="shared" si="11"/>
        <v>76</v>
      </c>
      <c r="W14">
        <f t="shared" si="12"/>
        <v>53</v>
      </c>
      <c r="X14">
        <f t="shared" si="13"/>
        <v>28</v>
      </c>
    </row>
    <row r="15" spans="1:24" x14ac:dyDescent="0.25">
      <c r="A15" s="7" t="s">
        <v>7</v>
      </c>
      <c r="B15" s="9">
        <v>3752</v>
      </c>
      <c r="C15" s="10">
        <v>3331</v>
      </c>
      <c r="D15" s="10">
        <v>2835</v>
      </c>
      <c r="E15" s="9">
        <v>2438</v>
      </c>
      <c r="F15" s="10">
        <v>2099</v>
      </c>
      <c r="G15" s="37">
        <v>2006</v>
      </c>
      <c r="H15" s="18">
        <f t="shared" si="0"/>
        <v>-1.1220682302771854</v>
      </c>
      <c r="I15" s="18">
        <f t="shared" si="1"/>
        <v>-1.4890423296307413</v>
      </c>
      <c r="J15" s="18">
        <f t="shared" si="2"/>
        <v>-1.4003527336860668</v>
      </c>
      <c r="K15" s="18">
        <f t="shared" si="3"/>
        <v>-1.3904840032813781</v>
      </c>
      <c r="L15" s="18">
        <f t="shared" si="4"/>
        <v>-0.84393929081875729</v>
      </c>
      <c r="N15" t="s">
        <v>7</v>
      </c>
      <c r="O15" s="37">
        <v>2006</v>
      </c>
      <c r="P15" t="str">
        <f t="shared" si="8"/>
        <v>yes</v>
      </c>
      <c r="Q15" s="18">
        <f t="shared" si="5"/>
        <v>-0.84393929081875729</v>
      </c>
      <c r="R15" t="str">
        <f t="shared" si="6"/>
        <v>YES</v>
      </c>
      <c r="T15">
        <f t="shared" si="9"/>
        <v>87</v>
      </c>
      <c r="U15">
        <f t="shared" si="10"/>
        <v>82</v>
      </c>
      <c r="V15">
        <f t="shared" si="11"/>
        <v>91</v>
      </c>
      <c r="W15">
        <f t="shared" si="12"/>
        <v>89</v>
      </c>
      <c r="X15">
        <f t="shared" si="13"/>
        <v>81</v>
      </c>
    </row>
    <row r="16" spans="1:24" x14ac:dyDescent="0.25">
      <c r="A16" s="7" t="s">
        <v>8</v>
      </c>
      <c r="B16" s="9">
        <v>4021</v>
      </c>
      <c r="C16" s="10">
        <v>4377</v>
      </c>
      <c r="D16" s="10">
        <v>3657</v>
      </c>
      <c r="E16" s="9">
        <v>3525</v>
      </c>
      <c r="F16" s="10">
        <v>3145</v>
      </c>
      <c r="G16" s="37">
        <v>2946</v>
      </c>
      <c r="H16" s="18">
        <f t="shared" si="0"/>
        <v>0.88535190251181306</v>
      </c>
      <c r="I16" s="18">
        <f t="shared" si="1"/>
        <v>-1.6449623029472242</v>
      </c>
      <c r="J16" s="18">
        <f t="shared" si="2"/>
        <v>-0.36095159967186224</v>
      </c>
      <c r="K16" s="18">
        <f t="shared" si="3"/>
        <v>-1.0780141843971631</v>
      </c>
      <c r="L16" s="18">
        <f t="shared" si="4"/>
        <v>-1.205238852297676</v>
      </c>
      <c r="N16" t="s">
        <v>8</v>
      </c>
      <c r="O16" s="37">
        <v>2946</v>
      </c>
      <c r="P16" t="str">
        <f t="shared" si="8"/>
        <v>yes</v>
      </c>
      <c r="Q16" s="18">
        <f t="shared" si="5"/>
        <v>0.88535190251181306</v>
      </c>
      <c r="R16" t="str">
        <f t="shared" si="6"/>
        <v>no</v>
      </c>
      <c r="T16">
        <f t="shared" si="9"/>
        <v>17</v>
      </c>
      <c r="U16">
        <f t="shared" si="10"/>
        <v>88</v>
      </c>
      <c r="V16">
        <f t="shared" si="11"/>
        <v>53</v>
      </c>
      <c r="W16">
        <f t="shared" si="12"/>
        <v>75</v>
      </c>
      <c r="X16">
        <f t="shared" si="13"/>
        <v>86</v>
      </c>
    </row>
    <row r="17" spans="1:24" x14ac:dyDescent="0.25">
      <c r="A17" s="7" t="s">
        <v>9</v>
      </c>
      <c r="B17" s="9">
        <v>31222</v>
      </c>
      <c r="C17" s="10">
        <v>34797</v>
      </c>
      <c r="D17" s="10">
        <v>37447</v>
      </c>
      <c r="E17" s="9">
        <v>42259</v>
      </c>
      <c r="F17" s="10">
        <v>46102</v>
      </c>
      <c r="G17" s="37">
        <v>48863</v>
      </c>
      <c r="H17" s="18">
        <f t="shared" si="0"/>
        <v>1.1450259432451477</v>
      </c>
      <c r="I17" s="18">
        <f t="shared" si="1"/>
        <v>0.76155990458947609</v>
      </c>
      <c r="J17" s="18">
        <f t="shared" si="2"/>
        <v>1.2850161561673832</v>
      </c>
      <c r="K17" s="18">
        <f t="shared" si="3"/>
        <v>0.90939208216001322</v>
      </c>
      <c r="L17" s="18">
        <f t="shared" si="4"/>
        <v>1.1407417506935966</v>
      </c>
      <c r="N17" t="s">
        <v>9</v>
      </c>
      <c r="O17" s="37">
        <v>48863</v>
      </c>
      <c r="P17" t="str">
        <f t="shared" si="8"/>
        <v>yes</v>
      </c>
      <c r="Q17" s="18">
        <f t="shared" si="5"/>
        <v>1.2850161561673832</v>
      </c>
      <c r="R17" t="str">
        <f t="shared" si="6"/>
        <v>no</v>
      </c>
      <c r="T17">
        <f t="shared" si="9"/>
        <v>12</v>
      </c>
      <c r="U17">
        <f t="shared" si="10"/>
        <v>3</v>
      </c>
      <c r="V17">
        <f t="shared" si="11"/>
        <v>8</v>
      </c>
      <c r="W17">
        <f t="shared" si="12"/>
        <v>6</v>
      </c>
      <c r="X17">
        <f t="shared" si="13"/>
        <v>5</v>
      </c>
    </row>
    <row r="18" spans="1:24" x14ac:dyDescent="0.25">
      <c r="A18" s="7" t="s">
        <v>10</v>
      </c>
      <c r="B18" s="9">
        <v>9247</v>
      </c>
      <c r="C18" s="10">
        <v>8813</v>
      </c>
      <c r="D18" s="10">
        <v>7868</v>
      </c>
      <c r="E18" s="9">
        <v>7791</v>
      </c>
      <c r="F18" s="10">
        <v>6858</v>
      </c>
      <c r="G18" s="37">
        <v>6585</v>
      </c>
      <c r="H18" s="18">
        <f t="shared" si="0"/>
        <v>-0.46934140802422403</v>
      </c>
      <c r="I18" s="18">
        <f t="shared" si="1"/>
        <v>-1.0722795869737887</v>
      </c>
      <c r="J18" s="18">
        <f t="shared" si="2"/>
        <v>-9.7864768683274012E-2</v>
      </c>
      <c r="K18" s="18">
        <f t="shared" si="3"/>
        <v>-1.1975356180207934</v>
      </c>
      <c r="L18" s="18">
        <f t="shared" si="4"/>
        <v>-0.75823855351414404</v>
      </c>
      <c r="N18" t="s">
        <v>10</v>
      </c>
      <c r="O18" s="37">
        <v>6585</v>
      </c>
      <c r="P18" t="str">
        <f t="shared" si="8"/>
        <v>yes</v>
      </c>
      <c r="Q18" s="18">
        <f t="shared" si="5"/>
        <v>-9.7864768683274012E-2</v>
      </c>
      <c r="R18" t="str">
        <f t="shared" si="6"/>
        <v>no</v>
      </c>
      <c r="T18">
        <f t="shared" si="9"/>
        <v>67</v>
      </c>
      <c r="U18">
        <f t="shared" si="10"/>
        <v>61</v>
      </c>
      <c r="V18">
        <f t="shared" si="11"/>
        <v>45</v>
      </c>
      <c r="W18">
        <f t="shared" si="12"/>
        <v>83</v>
      </c>
      <c r="X18">
        <f t="shared" si="13"/>
        <v>77</v>
      </c>
    </row>
    <row r="19" spans="1:24" x14ac:dyDescent="0.25">
      <c r="A19" s="7" t="s">
        <v>11</v>
      </c>
      <c r="B19" s="9">
        <v>9461</v>
      </c>
      <c r="C19" s="10">
        <v>9330</v>
      </c>
      <c r="D19" s="10">
        <v>8601</v>
      </c>
      <c r="E19" s="9">
        <v>8767</v>
      </c>
      <c r="F19" s="10">
        <v>8395</v>
      </c>
      <c r="G19" s="37">
        <v>8115</v>
      </c>
      <c r="H19" s="18">
        <f t="shared" si="0"/>
        <v>-0.13846316457034141</v>
      </c>
      <c r="I19" s="18">
        <f t="shared" si="1"/>
        <v>-0.7813504823151125</v>
      </c>
      <c r="J19" s="18">
        <f t="shared" si="2"/>
        <v>0.19300081385885362</v>
      </c>
      <c r="K19" s="18">
        <f t="shared" si="3"/>
        <v>-0.42431846697844183</v>
      </c>
      <c r="L19" s="18">
        <f t="shared" si="4"/>
        <v>-0.63529878896168357</v>
      </c>
      <c r="N19" t="s">
        <v>11</v>
      </c>
      <c r="O19" s="37">
        <v>8115</v>
      </c>
      <c r="P19" t="str">
        <f t="shared" si="8"/>
        <v>yes</v>
      </c>
      <c r="Q19" s="18">
        <f t="shared" si="5"/>
        <v>0.19300081385885362</v>
      </c>
      <c r="R19" t="str">
        <f t="shared" si="6"/>
        <v>no</v>
      </c>
      <c r="T19">
        <f t="shared" si="9"/>
        <v>47</v>
      </c>
      <c r="U19">
        <f t="shared" si="10"/>
        <v>37</v>
      </c>
      <c r="V19">
        <f t="shared" si="11"/>
        <v>32</v>
      </c>
      <c r="W19">
        <f t="shared" si="12"/>
        <v>35</v>
      </c>
      <c r="X19">
        <f t="shared" si="13"/>
        <v>63</v>
      </c>
    </row>
    <row r="20" spans="1:24" x14ac:dyDescent="0.25">
      <c r="A20" s="7" t="s">
        <v>12</v>
      </c>
      <c r="B20" s="9">
        <v>18076</v>
      </c>
      <c r="C20" s="10">
        <v>20297</v>
      </c>
      <c r="D20" s="10">
        <v>21318</v>
      </c>
      <c r="E20" s="9">
        <v>24334</v>
      </c>
      <c r="F20" s="10">
        <v>25241</v>
      </c>
      <c r="G20" s="37">
        <v>25512</v>
      </c>
      <c r="H20" s="18">
        <f t="shared" si="0"/>
        <v>1.2287010400531091</v>
      </c>
      <c r="I20" s="18">
        <f t="shared" si="1"/>
        <v>0.5030300044341528</v>
      </c>
      <c r="J20" s="18">
        <f t="shared" si="2"/>
        <v>1.4147668636832724</v>
      </c>
      <c r="K20" s="18">
        <f t="shared" si="3"/>
        <v>0.37272951425988327</v>
      </c>
      <c r="L20" s="18">
        <f t="shared" si="4"/>
        <v>0.20450476454596733</v>
      </c>
      <c r="N20" t="s">
        <v>12</v>
      </c>
      <c r="O20" s="37">
        <v>25512</v>
      </c>
      <c r="P20" t="str">
        <f t="shared" si="8"/>
        <v>yes</v>
      </c>
      <c r="Q20" s="18">
        <f t="shared" si="5"/>
        <v>1.4147668636832724</v>
      </c>
      <c r="R20" t="str">
        <f t="shared" si="6"/>
        <v>no</v>
      </c>
      <c r="T20">
        <f t="shared" si="9"/>
        <v>11</v>
      </c>
      <c r="U20">
        <f t="shared" si="10"/>
        <v>5</v>
      </c>
      <c r="V20">
        <f t="shared" si="11"/>
        <v>6</v>
      </c>
      <c r="W20">
        <f t="shared" si="12"/>
        <v>11</v>
      </c>
      <c r="X20">
        <f t="shared" si="13"/>
        <v>21</v>
      </c>
    </row>
    <row r="21" spans="1:24" x14ac:dyDescent="0.25">
      <c r="A21" s="7" t="s">
        <v>13</v>
      </c>
      <c r="B21" s="9">
        <v>12192</v>
      </c>
      <c r="C21" s="10">
        <v>11375</v>
      </c>
      <c r="D21" s="10">
        <v>10131</v>
      </c>
      <c r="E21" s="9">
        <v>9615</v>
      </c>
      <c r="F21" s="10">
        <v>8852</v>
      </c>
      <c r="G21" s="37">
        <v>8564</v>
      </c>
      <c r="H21" s="18">
        <f t="shared" si="0"/>
        <v>-0.67011154855643051</v>
      </c>
      <c r="I21" s="18">
        <f t="shared" si="1"/>
        <v>-1.0936263736263736</v>
      </c>
      <c r="J21" s="18">
        <f t="shared" si="2"/>
        <v>-0.5093278057447439</v>
      </c>
      <c r="K21" s="18">
        <f t="shared" si="3"/>
        <v>-0.79355174206968271</v>
      </c>
      <c r="L21" s="18">
        <f t="shared" si="4"/>
        <v>-0.6197146730359564</v>
      </c>
      <c r="N21" t="s">
        <v>13</v>
      </c>
      <c r="O21" s="37">
        <v>8564</v>
      </c>
      <c r="P21" t="str">
        <f t="shared" si="8"/>
        <v>yes</v>
      </c>
      <c r="Q21" s="18">
        <f t="shared" si="5"/>
        <v>-0.5093278057447439</v>
      </c>
      <c r="R21" t="str">
        <f t="shared" si="6"/>
        <v>no</v>
      </c>
      <c r="T21">
        <f t="shared" si="9"/>
        <v>74</v>
      </c>
      <c r="U21">
        <f t="shared" si="10"/>
        <v>65</v>
      </c>
      <c r="V21">
        <f t="shared" si="11"/>
        <v>65</v>
      </c>
      <c r="W21">
        <f t="shared" si="12"/>
        <v>64</v>
      </c>
      <c r="X21">
        <f t="shared" si="13"/>
        <v>62</v>
      </c>
    </row>
    <row r="22" spans="1:24" x14ac:dyDescent="0.25">
      <c r="A22" s="7" t="s">
        <v>14</v>
      </c>
      <c r="B22" s="9">
        <v>4129</v>
      </c>
      <c r="C22" s="10">
        <v>4758</v>
      </c>
      <c r="D22" s="10">
        <v>4381</v>
      </c>
      <c r="E22" s="9">
        <v>4068</v>
      </c>
      <c r="F22" s="10">
        <v>3966</v>
      </c>
      <c r="G22" s="37">
        <v>3956</v>
      </c>
      <c r="H22" s="18">
        <f t="shared" si="0"/>
        <v>1.5233712763380962</v>
      </c>
      <c r="I22" s="18">
        <f t="shared" si="1"/>
        <v>-0.79234972677595628</v>
      </c>
      <c r="J22" s="18">
        <f t="shared" si="2"/>
        <v>-0.7144487559917827</v>
      </c>
      <c r="K22" s="18">
        <f t="shared" si="3"/>
        <v>-0.25073746312684364</v>
      </c>
      <c r="L22" s="18">
        <f t="shared" si="4"/>
        <v>-4.8027279494753015E-2</v>
      </c>
      <c r="N22" t="s">
        <v>14</v>
      </c>
      <c r="O22" s="37">
        <v>3956</v>
      </c>
      <c r="P22" t="str">
        <f t="shared" si="8"/>
        <v>yes</v>
      </c>
      <c r="Q22" s="18">
        <f t="shared" si="5"/>
        <v>1.5233712763380962</v>
      </c>
      <c r="R22" t="str">
        <f t="shared" si="6"/>
        <v>no</v>
      </c>
      <c r="T22">
        <f t="shared" si="9"/>
        <v>6</v>
      </c>
      <c r="U22">
        <f t="shared" si="10"/>
        <v>38</v>
      </c>
      <c r="V22">
        <f t="shared" si="11"/>
        <v>75</v>
      </c>
      <c r="W22">
        <f t="shared" si="12"/>
        <v>28</v>
      </c>
      <c r="X22">
        <f t="shared" si="13"/>
        <v>33</v>
      </c>
    </row>
    <row r="23" spans="1:24" x14ac:dyDescent="0.25">
      <c r="A23" s="7" t="s">
        <v>15</v>
      </c>
      <c r="B23" s="9">
        <v>6846</v>
      </c>
      <c r="C23" s="10">
        <v>6758</v>
      </c>
      <c r="D23" s="10">
        <v>6307</v>
      </c>
      <c r="E23" s="9">
        <v>6148</v>
      </c>
      <c r="F23" s="10">
        <v>5713</v>
      </c>
      <c r="G23" s="37">
        <v>5848</v>
      </c>
      <c r="H23" s="18">
        <f t="shared" si="0"/>
        <v>-0.12854221443178498</v>
      </c>
      <c r="I23" s="18">
        <f t="shared" si="1"/>
        <v>-0.6673572062740456</v>
      </c>
      <c r="J23" s="18">
        <f t="shared" si="2"/>
        <v>-0.25210084033613445</v>
      </c>
      <c r="K23" s="18">
        <f t="shared" si="3"/>
        <v>-0.70754716981132071</v>
      </c>
      <c r="L23" s="18">
        <f t="shared" si="4"/>
        <v>0.45010127278637696</v>
      </c>
      <c r="N23" t="s">
        <v>15</v>
      </c>
      <c r="O23" s="37">
        <v>5848</v>
      </c>
      <c r="P23" t="str">
        <f t="shared" si="8"/>
        <v>yes</v>
      </c>
      <c r="Q23" s="18">
        <f t="shared" si="5"/>
        <v>0.45010127278637696</v>
      </c>
      <c r="R23" t="str">
        <f t="shared" si="6"/>
        <v>YES</v>
      </c>
      <c r="T23">
        <f t="shared" si="9"/>
        <v>46</v>
      </c>
      <c r="U23">
        <f t="shared" si="10"/>
        <v>29</v>
      </c>
      <c r="V23">
        <f t="shared" si="11"/>
        <v>51</v>
      </c>
      <c r="W23">
        <f t="shared" si="12"/>
        <v>55</v>
      </c>
      <c r="X23">
        <f t="shared" si="13"/>
        <v>9</v>
      </c>
    </row>
    <row r="24" spans="1:24" x14ac:dyDescent="0.25">
      <c r="A24" s="7" t="s">
        <v>16</v>
      </c>
      <c r="B24" s="9">
        <v>10778</v>
      </c>
      <c r="C24" s="10">
        <v>10057</v>
      </c>
      <c r="D24" s="10">
        <v>9494</v>
      </c>
      <c r="E24" s="9">
        <v>9830</v>
      </c>
      <c r="F24" s="10">
        <v>9998</v>
      </c>
      <c r="G24" s="37">
        <v>10167</v>
      </c>
      <c r="H24" s="18">
        <f t="shared" si="0"/>
        <v>-0.66895527927259235</v>
      </c>
      <c r="I24" s="18">
        <f t="shared" si="1"/>
        <v>-0.55980908819727548</v>
      </c>
      <c r="J24" s="18">
        <f t="shared" si="2"/>
        <v>0.35390773119865182</v>
      </c>
      <c r="K24" s="18">
        <f t="shared" si="3"/>
        <v>0.17090539165818924</v>
      </c>
      <c r="L24" s="18">
        <f t="shared" si="4"/>
        <v>0.32196915573590906</v>
      </c>
      <c r="N24" t="s">
        <v>16</v>
      </c>
      <c r="O24" s="37">
        <v>10167</v>
      </c>
      <c r="P24" t="str">
        <f t="shared" si="8"/>
        <v>yes</v>
      </c>
      <c r="Q24" s="18">
        <f t="shared" si="5"/>
        <v>0.35390773119865182</v>
      </c>
      <c r="R24" t="str">
        <f t="shared" si="6"/>
        <v>no</v>
      </c>
      <c r="T24">
        <f t="shared" si="9"/>
        <v>73</v>
      </c>
      <c r="U24">
        <f t="shared" si="10"/>
        <v>24</v>
      </c>
      <c r="V24">
        <f t="shared" si="11"/>
        <v>26</v>
      </c>
      <c r="W24">
        <f t="shared" si="12"/>
        <v>17</v>
      </c>
      <c r="X24">
        <f t="shared" si="13"/>
        <v>16</v>
      </c>
    </row>
    <row r="25" spans="1:24" x14ac:dyDescent="0.25">
      <c r="A25" s="7" t="s">
        <v>17</v>
      </c>
      <c r="B25" s="9">
        <v>8266</v>
      </c>
      <c r="C25" s="10">
        <v>8106</v>
      </c>
      <c r="D25" s="10">
        <v>7123</v>
      </c>
      <c r="E25" s="9">
        <v>7039</v>
      </c>
      <c r="F25" s="10">
        <v>6542</v>
      </c>
      <c r="G25" s="37">
        <v>6309</v>
      </c>
      <c r="H25" s="18">
        <f t="shared" si="0"/>
        <v>-0.19356399709654007</v>
      </c>
      <c r="I25" s="18">
        <f t="shared" si="1"/>
        <v>-1.2126819639773008</v>
      </c>
      <c r="J25" s="18">
        <f t="shared" si="2"/>
        <v>-0.11792783939351396</v>
      </c>
      <c r="K25" s="18">
        <f t="shared" si="3"/>
        <v>-0.7060662025855946</v>
      </c>
      <c r="L25" s="18">
        <f t="shared" si="4"/>
        <v>-0.67840037268346653</v>
      </c>
      <c r="N25" t="s">
        <v>17</v>
      </c>
      <c r="O25" s="37">
        <v>6309</v>
      </c>
      <c r="P25" t="str">
        <f t="shared" si="8"/>
        <v>yes</v>
      </c>
      <c r="Q25" s="18">
        <f t="shared" si="5"/>
        <v>-0.11792783939351396</v>
      </c>
      <c r="R25" t="str">
        <f t="shared" si="6"/>
        <v>no</v>
      </c>
      <c r="T25">
        <f t="shared" si="9"/>
        <v>52</v>
      </c>
      <c r="U25">
        <f t="shared" si="10"/>
        <v>71</v>
      </c>
      <c r="V25">
        <f t="shared" si="11"/>
        <v>46</v>
      </c>
      <c r="W25">
        <f t="shared" si="12"/>
        <v>54</v>
      </c>
      <c r="X25">
        <f t="shared" si="13"/>
        <v>68</v>
      </c>
    </row>
    <row r="26" spans="1:24" x14ac:dyDescent="0.25">
      <c r="A26" s="7" t="s">
        <v>18</v>
      </c>
      <c r="B26" s="9">
        <v>9498</v>
      </c>
      <c r="C26" s="10">
        <v>9890</v>
      </c>
      <c r="D26" s="10">
        <v>9139</v>
      </c>
      <c r="E26" s="9">
        <v>10441</v>
      </c>
      <c r="F26" s="10">
        <v>10515</v>
      </c>
      <c r="G26" s="37">
        <v>10520</v>
      </c>
      <c r="H26" s="18">
        <f t="shared" si="0"/>
        <v>0.41271846704569387</v>
      </c>
      <c r="I26" s="18">
        <f t="shared" si="1"/>
        <v>-0.75935288169868553</v>
      </c>
      <c r="J26" s="18">
        <f t="shared" si="2"/>
        <v>1.4246635299266877</v>
      </c>
      <c r="K26" s="18">
        <f t="shared" si="3"/>
        <v>7.0874437314433478E-2</v>
      </c>
      <c r="L26" s="18">
        <f t="shared" si="4"/>
        <v>9.0573557050019245E-3</v>
      </c>
      <c r="N26" t="s">
        <v>18</v>
      </c>
      <c r="O26" s="37">
        <v>10520</v>
      </c>
      <c r="P26" t="str">
        <f t="shared" si="8"/>
        <v>yes</v>
      </c>
      <c r="Q26" s="18">
        <f t="shared" si="5"/>
        <v>1.4246635299266877</v>
      </c>
      <c r="R26" t="str">
        <f t="shared" si="6"/>
        <v>no</v>
      </c>
      <c r="T26">
        <f t="shared" si="9"/>
        <v>28</v>
      </c>
      <c r="U26">
        <f t="shared" si="10"/>
        <v>35</v>
      </c>
      <c r="V26">
        <f t="shared" si="11"/>
        <v>5</v>
      </c>
      <c r="W26">
        <f t="shared" si="12"/>
        <v>22</v>
      </c>
      <c r="X26">
        <f t="shared" si="13"/>
        <v>30</v>
      </c>
    </row>
    <row r="27" spans="1:24" x14ac:dyDescent="0.25">
      <c r="A27" s="7" t="s">
        <v>19</v>
      </c>
      <c r="B27" s="9">
        <v>12034</v>
      </c>
      <c r="C27" s="10">
        <v>11664</v>
      </c>
      <c r="D27" s="10">
        <v>10117</v>
      </c>
      <c r="E27" s="9">
        <v>10203</v>
      </c>
      <c r="F27" s="10">
        <v>9139</v>
      </c>
      <c r="G27" s="37">
        <v>9125</v>
      </c>
      <c r="H27" s="18">
        <f t="shared" si="0"/>
        <v>-0.30746219046036233</v>
      </c>
      <c r="I27" s="18">
        <f t="shared" si="1"/>
        <v>-1.3263031550068587</v>
      </c>
      <c r="J27" s="18">
        <f t="shared" si="2"/>
        <v>8.5005436394188005E-2</v>
      </c>
      <c r="K27" s="18">
        <f t="shared" si="3"/>
        <v>-1.042830540037244</v>
      </c>
      <c r="L27" s="18">
        <f t="shared" si="4"/>
        <v>-2.9178976547397602E-2</v>
      </c>
      <c r="N27" t="s">
        <v>19</v>
      </c>
      <c r="O27" s="37">
        <v>9125</v>
      </c>
      <c r="P27" t="str">
        <f t="shared" si="8"/>
        <v>yes</v>
      </c>
      <c r="Q27" s="18">
        <f t="shared" si="5"/>
        <v>8.5005436394188005E-2</v>
      </c>
      <c r="R27" t="str">
        <f t="shared" si="6"/>
        <v>no</v>
      </c>
      <c r="T27">
        <f t="shared" si="9"/>
        <v>62</v>
      </c>
      <c r="U27">
        <f t="shared" si="10"/>
        <v>78</v>
      </c>
      <c r="V27">
        <f t="shared" si="11"/>
        <v>36</v>
      </c>
      <c r="W27">
        <f t="shared" si="12"/>
        <v>74</v>
      </c>
      <c r="X27">
        <f t="shared" si="13"/>
        <v>32</v>
      </c>
    </row>
    <row r="28" spans="1:24" x14ac:dyDescent="0.25">
      <c r="A28" s="7" t="s">
        <v>20</v>
      </c>
      <c r="B28" s="9">
        <v>14092</v>
      </c>
      <c r="C28" s="10">
        <v>13877</v>
      </c>
      <c r="D28" s="10">
        <v>12270</v>
      </c>
      <c r="E28" s="9">
        <v>11793</v>
      </c>
      <c r="F28" s="10">
        <v>10939</v>
      </c>
      <c r="G28" s="37">
        <v>10806</v>
      </c>
      <c r="H28" s="18">
        <f t="shared" si="0"/>
        <v>-0.15256883338064151</v>
      </c>
      <c r="I28" s="18">
        <f t="shared" si="1"/>
        <v>-1.1580312747712043</v>
      </c>
      <c r="J28" s="18">
        <f t="shared" si="2"/>
        <v>-0.38875305623471884</v>
      </c>
      <c r="K28" s="18">
        <f t="shared" si="3"/>
        <v>-0.72415839905028412</v>
      </c>
      <c r="L28" s="18">
        <f t="shared" si="4"/>
        <v>-0.23158728707681997</v>
      </c>
      <c r="N28" t="s">
        <v>20</v>
      </c>
      <c r="O28" s="37">
        <v>10806</v>
      </c>
      <c r="P28" t="str">
        <f t="shared" si="8"/>
        <v>yes</v>
      </c>
      <c r="Q28" s="18">
        <f t="shared" si="5"/>
        <v>-0.15256883338064151</v>
      </c>
      <c r="R28" t="str">
        <f t="shared" si="6"/>
        <v>no</v>
      </c>
      <c r="T28">
        <f t="shared" si="9"/>
        <v>49</v>
      </c>
      <c r="U28">
        <f t="shared" si="10"/>
        <v>68</v>
      </c>
      <c r="V28">
        <f t="shared" si="11"/>
        <v>55</v>
      </c>
      <c r="W28">
        <f t="shared" si="12"/>
        <v>58</v>
      </c>
      <c r="X28">
        <f t="shared" si="13"/>
        <v>45</v>
      </c>
    </row>
    <row r="29" spans="1:24" x14ac:dyDescent="0.25">
      <c r="A29" s="7" t="s">
        <v>21</v>
      </c>
      <c r="B29" s="9">
        <v>13137</v>
      </c>
      <c r="C29" s="10">
        <v>16573</v>
      </c>
      <c r="D29" s="10">
        <v>16742</v>
      </c>
      <c r="E29" s="9">
        <v>20253</v>
      </c>
      <c r="F29" s="10">
        <v>21006</v>
      </c>
      <c r="G29" s="37">
        <v>20781</v>
      </c>
      <c r="H29" s="18">
        <f t="shared" si="0"/>
        <v>2.6155134353353127</v>
      </c>
      <c r="I29" s="18">
        <f t="shared" si="1"/>
        <v>0.10197308875882458</v>
      </c>
      <c r="J29" s="18">
        <f t="shared" si="2"/>
        <v>2.0971210130211446</v>
      </c>
      <c r="K29" s="18">
        <f t="shared" si="3"/>
        <v>0.37179677084876317</v>
      </c>
      <c r="L29" s="18">
        <f t="shared" si="4"/>
        <v>-0.20402334027012689</v>
      </c>
      <c r="N29" t="s">
        <v>21</v>
      </c>
      <c r="O29" s="37">
        <v>20781</v>
      </c>
      <c r="P29" t="str">
        <f t="shared" si="8"/>
        <v>yes</v>
      </c>
      <c r="Q29" s="18">
        <f t="shared" si="5"/>
        <v>2.6155134353353127</v>
      </c>
      <c r="R29" t="str">
        <f t="shared" si="6"/>
        <v>no</v>
      </c>
      <c r="T29">
        <f t="shared" si="9"/>
        <v>3</v>
      </c>
      <c r="U29">
        <f t="shared" si="10"/>
        <v>10</v>
      </c>
      <c r="V29">
        <f t="shared" si="11"/>
        <v>2</v>
      </c>
      <c r="W29">
        <f t="shared" si="12"/>
        <v>12</v>
      </c>
      <c r="X29">
        <f t="shared" si="13"/>
        <v>43</v>
      </c>
    </row>
    <row r="30" spans="1:24" x14ac:dyDescent="0.25">
      <c r="A30" s="7" t="s">
        <v>22</v>
      </c>
      <c r="B30" s="9">
        <v>9761</v>
      </c>
      <c r="C30" s="10">
        <v>9609</v>
      </c>
      <c r="D30" s="10">
        <v>9021</v>
      </c>
      <c r="E30" s="9">
        <v>9060</v>
      </c>
      <c r="F30" s="10">
        <v>9182</v>
      </c>
      <c r="G30" s="37">
        <v>9055</v>
      </c>
      <c r="H30" s="18">
        <f t="shared" si="0"/>
        <v>-0.1557217498207151</v>
      </c>
      <c r="I30" s="18">
        <f t="shared" si="1"/>
        <v>-0.61192631907586637</v>
      </c>
      <c r="J30" s="18">
        <f t="shared" si="2"/>
        <v>4.323245759893582E-2</v>
      </c>
      <c r="K30" s="18">
        <f t="shared" si="3"/>
        <v>0.13465783664459161</v>
      </c>
      <c r="L30" s="18">
        <f t="shared" si="4"/>
        <v>-0.26345541483855578</v>
      </c>
      <c r="N30" t="s">
        <v>22</v>
      </c>
      <c r="O30" s="37">
        <v>9055</v>
      </c>
      <c r="P30" t="str">
        <f t="shared" si="8"/>
        <v>yes</v>
      </c>
      <c r="Q30" s="18">
        <f t="shared" si="5"/>
        <v>0.13465783664459161</v>
      </c>
      <c r="R30" t="str">
        <f t="shared" si="6"/>
        <v>no</v>
      </c>
      <c r="T30">
        <f t="shared" si="9"/>
        <v>50</v>
      </c>
      <c r="U30">
        <f t="shared" si="10"/>
        <v>27</v>
      </c>
      <c r="V30">
        <f t="shared" si="11"/>
        <v>37</v>
      </c>
      <c r="W30">
        <f t="shared" si="12"/>
        <v>20</v>
      </c>
      <c r="X30">
        <f t="shared" si="13"/>
        <v>47</v>
      </c>
    </row>
    <row r="31" spans="1:24" x14ac:dyDescent="0.25">
      <c r="A31" s="7" t="s">
        <v>23</v>
      </c>
      <c r="B31" s="9">
        <v>19771</v>
      </c>
      <c r="C31" s="10">
        <v>22304</v>
      </c>
      <c r="D31" s="10">
        <v>19940</v>
      </c>
      <c r="E31" s="9">
        <v>24365</v>
      </c>
      <c r="F31" s="10">
        <v>24326</v>
      </c>
      <c r="G31" s="37">
        <v>23886</v>
      </c>
      <c r="H31" s="18">
        <f t="shared" si="0"/>
        <v>1.2811693895098881</v>
      </c>
      <c r="I31" s="18">
        <f t="shared" si="1"/>
        <v>-1.0598995695839313</v>
      </c>
      <c r="J31" s="18">
        <f t="shared" si="2"/>
        <v>2.2191574724172516</v>
      </c>
      <c r="K31" s="18">
        <f t="shared" si="3"/>
        <v>-1.6006566796634515E-2</v>
      </c>
      <c r="L31" s="18">
        <f t="shared" si="4"/>
        <v>-0.34452653050038567</v>
      </c>
      <c r="N31" t="s">
        <v>23</v>
      </c>
      <c r="O31" s="37">
        <v>23886</v>
      </c>
      <c r="P31" t="str">
        <f t="shared" si="8"/>
        <v>yes</v>
      </c>
      <c r="Q31" s="18">
        <f t="shared" si="5"/>
        <v>2.2191574724172516</v>
      </c>
      <c r="R31" t="str">
        <f t="shared" si="6"/>
        <v>no</v>
      </c>
      <c r="T31">
        <f t="shared" si="9"/>
        <v>10</v>
      </c>
      <c r="U31">
        <f t="shared" si="10"/>
        <v>59</v>
      </c>
      <c r="V31">
        <f t="shared" si="11"/>
        <v>1</v>
      </c>
      <c r="W31">
        <f t="shared" si="12"/>
        <v>25</v>
      </c>
      <c r="X31">
        <f t="shared" si="13"/>
        <v>49</v>
      </c>
    </row>
    <row r="32" spans="1:24" x14ac:dyDescent="0.25">
      <c r="A32" s="7" t="s">
        <v>24</v>
      </c>
      <c r="B32" s="9">
        <v>2717</v>
      </c>
      <c r="C32" s="10">
        <v>2462</v>
      </c>
      <c r="D32" s="10">
        <v>2237</v>
      </c>
      <c r="E32" s="9">
        <v>2098</v>
      </c>
      <c r="F32" s="10">
        <v>1941</v>
      </c>
      <c r="G32" s="37">
        <v>1921</v>
      </c>
      <c r="H32" s="18">
        <f t="shared" si="0"/>
        <v>-0.93853514906146496</v>
      </c>
      <c r="I32" s="18">
        <f t="shared" si="1"/>
        <v>-0.91389114541023564</v>
      </c>
      <c r="J32" s="18">
        <f t="shared" si="2"/>
        <v>-0.62136790344211001</v>
      </c>
      <c r="K32" s="18">
        <f t="shared" si="3"/>
        <v>-0.74833174451858908</v>
      </c>
      <c r="L32" s="18">
        <f t="shared" si="4"/>
        <v>-0.19626603861534309</v>
      </c>
      <c r="N32" t="s">
        <v>24</v>
      </c>
      <c r="O32" s="37">
        <v>1921</v>
      </c>
      <c r="P32" t="str">
        <f t="shared" si="8"/>
        <v>yes</v>
      </c>
      <c r="Q32" s="18">
        <f t="shared" si="5"/>
        <v>-0.19626603861534309</v>
      </c>
      <c r="R32" t="str">
        <f t="shared" si="6"/>
        <v>YES</v>
      </c>
      <c r="T32">
        <f t="shared" si="9"/>
        <v>82</v>
      </c>
      <c r="U32">
        <f t="shared" si="10"/>
        <v>44</v>
      </c>
      <c r="V32">
        <f t="shared" si="11"/>
        <v>69</v>
      </c>
      <c r="W32">
        <f t="shared" si="12"/>
        <v>60</v>
      </c>
      <c r="X32">
        <f t="shared" si="13"/>
        <v>42</v>
      </c>
    </row>
    <row r="33" spans="1:24" x14ac:dyDescent="0.25">
      <c r="A33" s="7" t="s">
        <v>25</v>
      </c>
      <c r="B33" s="9">
        <v>7453</v>
      </c>
      <c r="C33" s="10">
        <v>7137</v>
      </c>
      <c r="D33" s="10">
        <v>6143</v>
      </c>
      <c r="E33" s="9">
        <v>6339</v>
      </c>
      <c r="F33" s="10">
        <v>6000</v>
      </c>
      <c r="G33" s="37">
        <v>5797</v>
      </c>
      <c r="H33" s="18">
        <f t="shared" si="0"/>
        <v>-0.42399033946061992</v>
      </c>
      <c r="I33" s="18">
        <f t="shared" si="1"/>
        <v>-1.3927420484797532</v>
      </c>
      <c r="J33" s="18">
        <f t="shared" si="2"/>
        <v>0.31906234738727013</v>
      </c>
      <c r="K33" s="18">
        <f t="shared" si="3"/>
        <v>-0.53478466635115951</v>
      </c>
      <c r="L33" s="18">
        <f t="shared" si="4"/>
        <v>-0.64444444444444449</v>
      </c>
      <c r="N33" t="s">
        <v>25</v>
      </c>
      <c r="O33" s="37">
        <v>5797</v>
      </c>
      <c r="P33" t="str">
        <f t="shared" si="8"/>
        <v>yes</v>
      </c>
      <c r="Q33" s="18">
        <f t="shared" si="5"/>
        <v>0.31906234738727013</v>
      </c>
      <c r="R33" t="str">
        <f t="shared" si="6"/>
        <v>no</v>
      </c>
      <c r="T33">
        <f t="shared" si="9"/>
        <v>65</v>
      </c>
      <c r="U33">
        <f t="shared" si="10"/>
        <v>79</v>
      </c>
      <c r="V33">
        <f t="shared" si="11"/>
        <v>30</v>
      </c>
      <c r="W33">
        <f t="shared" si="12"/>
        <v>42</v>
      </c>
      <c r="X33">
        <f t="shared" si="13"/>
        <v>64</v>
      </c>
    </row>
    <row r="34" spans="1:24" x14ac:dyDescent="0.25">
      <c r="A34" s="7" t="s">
        <v>26</v>
      </c>
      <c r="B34" s="9">
        <v>34782</v>
      </c>
      <c r="C34" s="10">
        <v>35847</v>
      </c>
      <c r="D34" s="10">
        <v>34500</v>
      </c>
      <c r="E34" s="9">
        <v>36160</v>
      </c>
      <c r="F34" s="10">
        <v>36691</v>
      </c>
      <c r="G34" s="37">
        <v>36706</v>
      </c>
      <c r="H34" s="18">
        <f t="shared" si="0"/>
        <v>0.30619285837502158</v>
      </c>
      <c r="I34" s="18">
        <f t="shared" si="1"/>
        <v>-0.3757636622311491</v>
      </c>
      <c r="J34" s="18">
        <f t="shared" si="2"/>
        <v>0.48115942028985509</v>
      </c>
      <c r="K34" s="18">
        <f t="shared" si="3"/>
        <v>0.14684734513274336</v>
      </c>
      <c r="L34" s="18">
        <f t="shared" si="4"/>
        <v>7.7870400292792711E-3</v>
      </c>
      <c r="N34" t="s">
        <v>26</v>
      </c>
      <c r="O34" s="37">
        <v>36706</v>
      </c>
      <c r="P34" t="str">
        <f t="shared" si="8"/>
        <v>yes</v>
      </c>
      <c r="Q34" s="18">
        <f t="shared" si="5"/>
        <v>0.48115942028985509</v>
      </c>
      <c r="R34" t="str">
        <f t="shared" si="6"/>
        <v>no</v>
      </c>
      <c r="T34">
        <f t="shared" si="9"/>
        <v>32</v>
      </c>
      <c r="U34">
        <f t="shared" si="10"/>
        <v>18</v>
      </c>
      <c r="V34">
        <f t="shared" si="11"/>
        <v>23</v>
      </c>
      <c r="W34">
        <f t="shared" si="12"/>
        <v>19</v>
      </c>
      <c r="X34">
        <f t="shared" si="13"/>
        <v>31</v>
      </c>
    </row>
    <row r="35" spans="1:24" x14ac:dyDescent="0.25">
      <c r="A35" s="7" t="s">
        <v>27</v>
      </c>
      <c r="B35" s="9">
        <v>389455</v>
      </c>
      <c r="C35" s="10">
        <v>397038</v>
      </c>
      <c r="D35" s="10">
        <v>416444</v>
      </c>
      <c r="E35" s="9">
        <v>463585</v>
      </c>
      <c r="F35" s="10">
        <v>517110</v>
      </c>
      <c r="G35" s="37">
        <v>550064</v>
      </c>
      <c r="H35" s="18">
        <f t="shared" si="0"/>
        <v>0.19470798936976028</v>
      </c>
      <c r="I35" s="18">
        <f t="shared" si="1"/>
        <v>0.48876933694004104</v>
      </c>
      <c r="J35" s="18">
        <f t="shared" si="2"/>
        <v>1.1319889348868035</v>
      </c>
      <c r="K35" s="18">
        <f t="shared" si="3"/>
        <v>1.1545886946298953</v>
      </c>
      <c r="L35" s="18">
        <f t="shared" si="4"/>
        <v>1.2138524455052853</v>
      </c>
      <c r="N35" t="s">
        <v>27</v>
      </c>
      <c r="O35" s="37">
        <v>550064</v>
      </c>
      <c r="P35" t="str">
        <f t="shared" si="8"/>
        <v>yes</v>
      </c>
      <c r="Q35" s="18">
        <f t="shared" si="5"/>
        <v>1.2138524455052853</v>
      </c>
      <c r="R35" t="str">
        <f t="shared" si="6"/>
        <v>YES</v>
      </c>
      <c r="T35">
        <f t="shared" si="9"/>
        <v>38</v>
      </c>
      <c r="U35">
        <f t="shared" si="10"/>
        <v>6</v>
      </c>
      <c r="V35">
        <f t="shared" si="11"/>
        <v>9</v>
      </c>
      <c r="W35">
        <f t="shared" si="12"/>
        <v>4</v>
      </c>
      <c r="X35">
        <f t="shared" si="13"/>
        <v>4</v>
      </c>
    </row>
    <row r="36" spans="1:24" x14ac:dyDescent="0.25">
      <c r="A36" s="7" t="s">
        <v>28</v>
      </c>
      <c r="B36" s="9">
        <v>2926</v>
      </c>
      <c r="C36" s="10">
        <v>2861</v>
      </c>
      <c r="D36" s="10">
        <v>2582</v>
      </c>
      <c r="E36" s="9">
        <v>2292</v>
      </c>
      <c r="F36" s="10">
        <v>2008</v>
      </c>
      <c r="G36" s="37">
        <v>1799</v>
      </c>
      <c r="H36" s="18">
        <f t="shared" si="0"/>
        <v>-0.2221462747778537</v>
      </c>
      <c r="I36" s="18">
        <f t="shared" si="1"/>
        <v>-0.97518350227193307</v>
      </c>
      <c r="J36" s="18">
        <f t="shared" si="2"/>
        <v>-1.1231603408210691</v>
      </c>
      <c r="K36" s="18">
        <f t="shared" si="3"/>
        <v>-1.2390924956369982</v>
      </c>
      <c r="L36" s="18">
        <f t="shared" si="4"/>
        <v>-1.982546006450389</v>
      </c>
      <c r="N36" t="s">
        <v>28</v>
      </c>
      <c r="O36" s="37">
        <v>1799</v>
      </c>
      <c r="P36" t="str">
        <f t="shared" si="8"/>
        <v>yes</v>
      </c>
      <c r="Q36" s="18">
        <f t="shared" si="5"/>
        <v>-0.2221462747778537</v>
      </c>
      <c r="R36" t="str">
        <f t="shared" si="6"/>
        <v>no</v>
      </c>
      <c r="T36">
        <f t="shared" si="9"/>
        <v>54</v>
      </c>
      <c r="U36">
        <f t="shared" si="10"/>
        <v>46</v>
      </c>
      <c r="V36">
        <f t="shared" si="11"/>
        <v>85</v>
      </c>
      <c r="W36">
        <f t="shared" si="12"/>
        <v>86</v>
      </c>
      <c r="X36">
        <f t="shared" si="13"/>
        <v>92</v>
      </c>
    </row>
    <row r="37" spans="1:24" x14ac:dyDescent="0.25">
      <c r="A37" s="7" t="s">
        <v>29</v>
      </c>
      <c r="B37" s="9">
        <v>8137</v>
      </c>
      <c r="C37" s="10">
        <v>7920</v>
      </c>
      <c r="D37" s="10">
        <v>7103</v>
      </c>
      <c r="E37" s="9">
        <v>6634</v>
      </c>
      <c r="F37" s="10">
        <v>5890</v>
      </c>
      <c r="G37" s="37">
        <v>5619</v>
      </c>
      <c r="H37" s="18">
        <f t="shared" si="0"/>
        <v>-0.26668305272213344</v>
      </c>
      <c r="I37" s="18">
        <f t="shared" si="1"/>
        <v>-1.0315656565656566</v>
      </c>
      <c r="J37" s="18">
        <f t="shared" si="2"/>
        <v>-0.66028438687878366</v>
      </c>
      <c r="K37" s="18">
        <f t="shared" si="3"/>
        <v>-1.1214953271028036</v>
      </c>
      <c r="L37" s="18">
        <f t="shared" si="4"/>
        <v>-0.87638450966124992</v>
      </c>
      <c r="N37" t="s">
        <v>29</v>
      </c>
      <c r="O37" s="37">
        <v>5619</v>
      </c>
      <c r="P37" t="str">
        <f t="shared" si="8"/>
        <v>yes</v>
      </c>
      <c r="Q37" s="18">
        <f t="shared" si="5"/>
        <v>-0.26668305272213344</v>
      </c>
      <c r="R37" t="str">
        <f t="shared" si="6"/>
        <v>no</v>
      </c>
      <c r="T37">
        <f t="shared" si="9"/>
        <v>60</v>
      </c>
      <c r="U37">
        <f t="shared" si="10"/>
        <v>54</v>
      </c>
      <c r="V37">
        <f t="shared" si="11"/>
        <v>72</v>
      </c>
      <c r="W37">
        <f t="shared" si="12"/>
        <v>79</v>
      </c>
      <c r="X37">
        <f t="shared" si="13"/>
        <v>83</v>
      </c>
    </row>
    <row r="38" spans="1:24" x14ac:dyDescent="0.25">
      <c r="A38" s="7" t="s">
        <v>30</v>
      </c>
      <c r="B38" s="9">
        <v>4566</v>
      </c>
      <c r="C38" s="10">
        <v>4377</v>
      </c>
      <c r="D38" s="10">
        <v>3938</v>
      </c>
      <c r="E38" s="9">
        <v>3574</v>
      </c>
      <c r="F38" s="10">
        <v>3225</v>
      </c>
      <c r="G38" s="37">
        <v>2985</v>
      </c>
      <c r="H38" s="18">
        <f t="shared" si="0"/>
        <v>-0.41392904073587389</v>
      </c>
      <c r="I38" s="18">
        <f t="shared" si="1"/>
        <v>-1.002970070824766</v>
      </c>
      <c r="J38" s="18">
        <f t="shared" si="2"/>
        <v>-0.92432706957846622</v>
      </c>
      <c r="K38" s="18">
        <f t="shared" si="3"/>
        <v>-0.97649692221600437</v>
      </c>
      <c r="L38" s="18">
        <f t="shared" si="4"/>
        <v>-1.4174972314507197</v>
      </c>
      <c r="N38" t="s">
        <v>30</v>
      </c>
      <c r="O38" s="37">
        <v>2985</v>
      </c>
      <c r="P38" t="str">
        <f t="shared" si="8"/>
        <v>yes</v>
      </c>
      <c r="Q38" s="18">
        <f t="shared" si="5"/>
        <v>-0.41392904073587389</v>
      </c>
      <c r="R38" t="str">
        <f t="shared" si="6"/>
        <v>no</v>
      </c>
      <c r="T38">
        <f t="shared" si="9"/>
        <v>64</v>
      </c>
      <c r="U38">
        <f t="shared" si="10"/>
        <v>53</v>
      </c>
      <c r="V38">
        <f t="shared" si="11"/>
        <v>80</v>
      </c>
      <c r="W38">
        <f t="shared" si="12"/>
        <v>70</v>
      </c>
      <c r="X38">
        <f t="shared" si="13"/>
        <v>89</v>
      </c>
    </row>
    <row r="39" spans="1:24" x14ac:dyDescent="0.25">
      <c r="A39" s="7" t="s">
        <v>31</v>
      </c>
      <c r="B39" s="9">
        <v>3982</v>
      </c>
      <c r="C39" s="10">
        <v>3647</v>
      </c>
      <c r="D39" s="10">
        <v>3101</v>
      </c>
      <c r="E39" s="9">
        <v>3099</v>
      </c>
      <c r="F39" s="10">
        <v>2756</v>
      </c>
      <c r="G39" s="37">
        <v>2624</v>
      </c>
      <c r="H39" s="18">
        <f t="shared" si="0"/>
        <v>-0.8412857860371673</v>
      </c>
      <c r="I39" s="18">
        <f t="shared" si="1"/>
        <v>-1.4971209213051824</v>
      </c>
      <c r="J39" s="18">
        <f t="shared" si="2"/>
        <v>-6.4495324089003546E-3</v>
      </c>
      <c r="K39" s="18">
        <f t="shared" si="3"/>
        <v>-1.106808647950952</v>
      </c>
      <c r="L39" s="18">
        <f t="shared" si="4"/>
        <v>-0.9122952519178934</v>
      </c>
      <c r="N39" t="s">
        <v>31</v>
      </c>
      <c r="O39" s="37">
        <v>2624</v>
      </c>
      <c r="P39" t="str">
        <f t="shared" si="8"/>
        <v>yes</v>
      </c>
      <c r="Q39" s="18">
        <f t="shared" si="5"/>
        <v>-6.4495324089003546E-3</v>
      </c>
      <c r="R39" t="str">
        <f t="shared" si="6"/>
        <v>no</v>
      </c>
      <c r="T39">
        <f t="shared" si="9"/>
        <v>79</v>
      </c>
      <c r="U39">
        <f t="shared" si="10"/>
        <v>83</v>
      </c>
      <c r="V39">
        <f t="shared" si="11"/>
        <v>41</v>
      </c>
      <c r="W39">
        <f t="shared" si="12"/>
        <v>77</v>
      </c>
      <c r="X39">
        <f t="shared" si="13"/>
        <v>84</v>
      </c>
    </row>
    <row r="40" spans="1:24" x14ac:dyDescent="0.25">
      <c r="A40" s="7" t="s">
        <v>32</v>
      </c>
      <c r="B40" s="9">
        <v>6897</v>
      </c>
      <c r="C40" s="10">
        <v>6486</v>
      </c>
      <c r="D40" s="10">
        <v>5553</v>
      </c>
      <c r="E40" s="9">
        <v>5324</v>
      </c>
      <c r="F40" s="10">
        <v>4959</v>
      </c>
      <c r="G40" s="37">
        <v>4862</v>
      </c>
      <c r="H40" s="18">
        <f t="shared" si="0"/>
        <v>-0.59591126576772513</v>
      </c>
      <c r="I40" s="18">
        <f t="shared" si="1"/>
        <v>-1.4384828862164662</v>
      </c>
      <c r="J40" s="18">
        <f t="shared" si="2"/>
        <v>-0.41238969926166036</v>
      </c>
      <c r="K40" s="18">
        <f t="shared" si="3"/>
        <v>-0.68557475582268979</v>
      </c>
      <c r="L40" s="18">
        <f t="shared" si="4"/>
        <v>-0.37257895697097154</v>
      </c>
      <c r="N40" t="s">
        <v>32</v>
      </c>
      <c r="O40" s="37">
        <v>4862</v>
      </c>
      <c r="P40" t="str">
        <f t="shared" si="8"/>
        <v>yes</v>
      </c>
      <c r="Q40" s="18">
        <f t="shared" si="5"/>
        <v>-0.37257895697097154</v>
      </c>
      <c r="R40" t="str">
        <f t="shared" si="6"/>
        <v>YES</v>
      </c>
      <c r="T40">
        <f t="shared" si="9"/>
        <v>72</v>
      </c>
      <c r="U40">
        <f t="shared" si="10"/>
        <v>81</v>
      </c>
      <c r="V40">
        <f t="shared" si="11"/>
        <v>59</v>
      </c>
      <c r="W40">
        <f t="shared" si="12"/>
        <v>52</v>
      </c>
      <c r="X40">
        <f t="shared" si="13"/>
        <v>54</v>
      </c>
    </row>
    <row r="41" spans="1:24" x14ac:dyDescent="0.25">
      <c r="A41" s="7" t="s">
        <v>33</v>
      </c>
      <c r="B41" s="9">
        <v>25731</v>
      </c>
      <c r="C41" s="10">
        <v>24456</v>
      </c>
      <c r="D41" s="10">
        <v>22794</v>
      </c>
      <c r="E41" s="9">
        <v>22993</v>
      </c>
      <c r="F41" s="10">
        <v>22311</v>
      </c>
      <c r="G41" s="37">
        <v>21900</v>
      </c>
      <c r="H41" s="18">
        <f t="shared" si="0"/>
        <v>-0.49551125102017018</v>
      </c>
      <c r="I41" s="18">
        <f t="shared" si="1"/>
        <v>-0.67958783120706578</v>
      </c>
      <c r="J41" s="18">
        <f t="shared" si="2"/>
        <v>8.730367640607177E-2</v>
      </c>
      <c r="K41" s="18">
        <f t="shared" si="3"/>
        <v>-0.2966120123515853</v>
      </c>
      <c r="L41" s="18">
        <f t="shared" si="4"/>
        <v>-0.35088393297348519</v>
      </c>
      <c r="N41" t="s">
        <v>33</v>
      </c>
      <c r="O41" s="37">
        <v>21900</v>
      </c>
      <c r="P41" t="str">
        <f t="shared" si="8"/>
        <v>yes</v>
      </c>
      <c r="Q41" s="18">
        <f t="shared" si="5"/>
        <v>8.730367640607177E-2</v>
      </c>
      <c r="R41" t="str">
        <f t="shared" si="6"/>
        <v>no</v>
      </c>
      <c r="T41">
        <f t="shared" si="9"/>
        <v>69</v>
      </c>
      <c r="U41">
        <f t="shared" si="10"/>
        <v>30</v>
      </c>
      <c r="V41">
        <f t="shared" si="11"/>
        <v>35</v>
      </c>
      <c r="W41">
        <f t="shared" si="12"/>
        <v>30</v>
      </c>
      <c r="X41">
        <f t="shared" si="13"/>
        <v>51</v>
      </c>
    </row>
    <row r="42" spans="1:24" x14ac:dyDescent="0.25">
      <c r="A42" s="7" t="s">
        <v>34</v>
      </c>
      <c r="B42" s="9">
        <v>2929</v>
      </c>
      <c r="C42" s="10">
        <v>2802</v>
      </c>
      <c r="D42" s="10">
        <v>2460</v>
      </c>
      <c r="E42" s="9">
        <v>2292</v>
      </c>
      <c r="F42" s="10">
        <v>2057</v>
      </c>
      <c r="G42" s="37">
        <v>1918</v>
      </c>
      <c r="H42" s="18">
        <f t="shared" si="0"/>
        <v>-0.43359508364629573</v>
      </c>
      <c r="I42" s="18">
        <f t="shared" si="1"/>
        <v>-1.2205567451820127</v>
      </c>
      <c r="J42" s="18">
        <f t="shared" si="2"/>
        <v>-0.68292682926829273</v>
      </c>
      <c r="K42" s="18">
        <f t="shared" si="3"/>
        <v>-1.0253054101221641</v>
      </c>
      <c r="L42" s="18">
        <f t="shared" si="4"/>
        <v>-1.2871264208162605</v>
      </c>
      <c r="N42" t="s">
        <v>34</v>
      </c>
      <c r="O42" s="37">
        <v>1918</v>
      </c>
      <c r="P42" t="str">
        <f t="shared" si="8"/>
        <v>yes</v>
      </c>
      <c r="Q42" s="18">
        <f t="shared" si="5"/>
        <v>-0.43359508364629573</v>
      </c>
      <c r="R42" t="str">
        <f t="shared" si="6"/>
        <v>no</v>
      </c>
      <c r="T42">
        <f t="shared" si="9"/>
        <v>66</v>
      </c>
      <c r="U42">
        <f t="shared" si="10"/>
        <v>73</v>
      </c>
      <c r="V42">
        <f t="shared" si="11"/>
        <v>73</v>
      </c>
      <c r="W42">
        <f t="shared" si="12"/>
        <v>72</v>
      </c>
      <c r="X42">
        <f t="shared" si="13"/>
        <v>87</v>
      </c>
    </row>
    <row r="43" spans="1:24" x14ac:dyDescent="0.25">
      <c r="A43" s="7" t="s">
        <v>35</v>
      </c>
      <c r="B43" s="9">
        <v>2411</v>
      </c>
      <c r="C43" s="10">
        <v>2363</v>
      </c>
      <c r="D43" s="10">
        <v>2141</v>
      </c>
      <c r="E43" s="9">
        <v>1902</v>
      </c>
      <c r="F43" s="10">
        <v>2049</v>
      </c>
      <c r="G43" s="37">
        <v>2028</v>
      </c>
      <c r="H43" s="18">
        <f t="shared" si="0"/>
        <v>-0.19908751555371215</v>
      </c>
      <c r="I43" s="18">
        <f t="shared" si="1"/>
        <v>-0.93948370715192553</v>
      </c>
      <c r="J43" s="18">
        <f t="shared" si="2"/>
        <v>-1.1163007940214853</v>
      </c>
      <c r="K43" s="18">
        <f t="shared" si="3"/>
        <v>0.7728706624605679</v>
      </c>
      <c r="L43" s="18">
        <f t="shared" si="4"/>
        <v>-0.19521717911176181</v>
      </c>
      <c r="N43" t="s">
        <v>35</v>
      </c>
      <c r="O43" s="37">
        <v>2028</v>
      </c>
      <c r="P43" t="str">
        <f t="shared" si="8"/>
        <v>yes</v>
      </c>
      <c r="Q43" s="18">
        <f t="shared" si="5"/>
        <v>0.7728706624605679</v>
      </c>
      <c r="R43" t="str">
        <f t="shared" si="6"/>
        <v>no</v>
      </c>
      <c r="T43">
        <f t="shared" si="9"/>
        <v>53</v>
      </c>
      <c r="U43">
        <f t="shared" si="10"/>
        <v>45</v>
      </c>
      <c r="V43">
        <f t="shared" si="11"/>
        <v>84</v>
      </c>
      <c r="W43">
        <f t="shared" si="12"/>
        <v>8</v>
      </c>
      <c r="X43">
        <f t="shared" si="13"/>
        <v>41</v>
      </c>
    </row>
    <row r="44" spans="1:24" x14ac:dyDescent="0.25">
      <c r="A44" s="7" t="s">
        <v>36</v>
      </c>
      <c r="B44" s="9">
        <v>2178</v>
      </c>
      <c r="C44" s="10">
        <v>2140</v>
      </c>
      <c r="D44" s="10">
        <v>1928</v>
      </c>
      <c r="E44" s="9">
        <v>2143</v>
      </c>
      <c r="F44" s="10">
        <v>2044</v>
      </c>
      <c r="G44" s="37">
        <v>1973</v>
      </c>
      <c r="H44" s="18">
        <f t="shared" si="0"/>
        <v>-0.17447199265381086</v>
      </c>
      <c r="I44" s="18">
        <f t="shared" si="1"/>
        <v>-0.99065420560747663</v>
      </c>
      <c r="J44" s="18">
        <f t="shared" si="2"/>
        <v>1.1151452282157677</v>
      </c>
      <c r="K44" s="18">
        <f t="shared" si="3"/>
        <v>-0.46196920205319641</v>
      </c>
      <c r="L44" s="18">
        <f t="shared" si="4"/>
        <v>-0.66163451682042673</v>
      </c>
      <c r="N44" t="s">
        <v>36</v>
      </c>
      <c r="O44" s="37">
        <v>1973</v>
      </c>
      <c r="P44" t="str">
        <f t="shared" si="8"/>
        <v>yes</v>
      </c>
      <c r="Q44" s="18">
        <f t="shared" si="5"/>
        <v>1.1151452282157677</v>
      </c>
      <c r="R44" t="str">
        <f t="shared" si="6"/>
        <v>no</v>
      </c>
      <c r="T44">
        <f t="shared" si="9"/>
        <v>51</v>
      </c>
      <c r="U44">
        <f t="shared" si="10"/>
        <v>50</v>
      </c>
      <c r="V44">
        <f t="shared" si="11"/>
        <v>10</v>
      </c>
      <c r="W44">
        <f t="shared" si="12"/>
        <v>39</v>
      </c>
      <c r="X44">
        <f t="shared" si="13"/>
        <v>67</v>
      </c>
    </row>
    <row r="45" spans="1:24" x14ac:dyDescent="0.25">
      <c r="A45" s="7" t="s">
        <v>37</v>
      </c>
      <c r="B45" s="9">
        <v>1019</v>
      </c>
      <c r="C45" s="10">
        <v>877</v>
      </c>
      <c r="D45" s="10">
        <v>769</v>
      </c>
      <c r="E45" s="9">
        <v>747</v>
      </c>
      <c r="F45" s="11">
        <v>614</v>
      </c>
      <c r="G45" s="37">
        <v>641</v>
      </c>
      <c r="H45" s="18">
        <f t="shared" si="0"/>
        <v>-1.3935230618253187</v>
      </c>
      <c r="I45" s="18">
        <f t="shared" si="1"/>
        <v>-1.2314709236031927</v>
      </c>
      <c r="J45" s="18">
        <f t="shared" si="2"/>
        <v>-0.28608582574772429</v>
      </c>
      <c r="K45" s="18">
        <f t="shared" si="3"/>
        <v>-1.78045515394913</v>
      </c>
      <c r="L45" s="18">
        <f t="shared" si="4"/>
        <v>0.83759888320148912</v>
      </c>
      <c r="N45" t="s">
        <v>37</v>
      </c>
      <c r="O45" s="37">
        <v>641</v>
      </c>
      <c r="P45" t="str">
        <f t="shared" si="8"/>
        <v>yes</v>
      </c>
      <c r="Q45" s="18">
        <f t="shared" si="5"/>
        <v>0.83759888320148912</v>
      </c>
      <c r="R45" t="str">
        <f t="shared" si="6"/>
        <v>YES</v>
      </c>
      <c r="T45">
        <f t="shared" si="9"/>
        <v>91</v>
      </c>
      <c r="U45">
        <f t="shared" si="10"/>
        <v>74</v>
      </c>
      <c r="V45">
        <f t="shared" si="11"/>
        <v>52</v>
      </c>
      <c r="W45">
        <f t="shared" si="12"/>
        <v>92</v>
      </c>
      <c r="X45">
        <f t="shared" si="13"/>
        <v>8</v>
      </c>
    </row>
    <row r="46" spans="1:24" x14ac:dyDescent="0.25">
      <c r="A46" s="7" t="s">
        <v>38</v>
      </c>
      <c r="B46" s="9">
        <v>4000</v>
      </c>
      <c r="C46" s="10">
        <v>3462</v>
      </c>
      <c r="D46" s="10">
        <v>3006</v>
      </c>
      <c r="E46" s="9">
        <v>2714</v>
      </c>
      <c r="F46" s="10">
        <v>2538</v>
      </c>
      <c r="G46" s="37">
        <v>2429</v>
      </c>
      <c r="H46" s="18">
        <f t="shared" si="0"/>
        <v>-1.3450000000000002</v>
      </c>
      <c r="I46" s="18">
        <f t="shared" si="1"/>
        <v>-1.317157712305026</v>
      </c>
      <c r="J46" s="18">
        <f t="shared" si="2"/>
        <v>-0.97139055222887549</v>
      </c>
      <c r="K46" s="18">
        <f t="shared" si="3"/>
        <v>-0.6484893146647015</v>
      </c>
      <c r="L46" s="18">
        <f t="shared" si="4"/>
        <v>-0.81804195279372582</v>
      </c>
      <c r="N46" t="s">
        <v>38</v>
      </c>
      <c r="O46" s="37">
        <v>2429</v>
      </c>
      <c r="P46" t="str">
        <f t="shared" si="8"/>
        <v>yes</v>
      </c>
      <c r="Q46" s="18">
        <f t="shared" si="5"/>
        <v>-0.6484893146647015</v>
      </c>
      <c r="R46" t="str">
        <f t="shared" si="6"/>
        <v>no</v>
      </c>
      <c r="T46">
        <f t="shared" si="9"/>
        <v>90</v>
      </c>
      <c r="U46">
        <f t="shared" si="10"/>
        <v>77</v>
      </c>
      <c r="V46">
        <f t="shared" si="11"/>
        <v>81</v>
      </c>
      <c r="W46">
        <f t="shared" si="12"/>
        <v>49</v>
      </c>
      <c r="X46">
        <f t="shared" si="13"/>
        <v>80</v>
      </c>
    </row>
    <row r="47" spans="1:24" x14ac:dyDescent="0.25">
      <c r="A47" s="7" t="s">
        <v>39</v>
      </c>
      <c r="B47" s="9">
        <v>42851</v>
      </c>
      <c r="C47" s="10">
        <v>47690</v>
      </c>
      <c r="D47" s="10">
        <v>48925</v>
      </c>
      <c r="E47" s="9">
        <v>53534</v>
      </c>
      <c r="F47" s="10">
        <v>58607</v>
      </c>
      <c r="G47" s="37">
        <v>61680</v>
      </c>
      <c r="H47" s="18">
        <f t="shared" si="0"/>
        <v>1.1292618608667242</v>
      </c>
      <c r="I47" s="18">
        <f t="shared" si="1"/>
        <v>0.25896414342629481</v>
      </c>
      <c r="J47" s="18">
        <f t="shared" si="2"/>
        <v>0.94205416453755753</v>
      </c>
      <c r="K47" s="18">
        <f t="shared" si="3"/>
        <v>0.94762207195427206</v>
      </c>
      <c r="L47" s="18">
        <f t="shared" si="4"/>
        <v>0.9987430397961562</v>
      </c>
      <c r="N47" t="s">
        <v>39</v>
      </c>
      <c r="O47" s="37">
        <v>61680</v>
      </c>
      <c r="P47" t="str">
        <f t="shared" si="8"/>
        <v>yes</v>
      </c>
      <c r="Q47" s="18">
        <f t="shared" si="5"/>
        <v>1.1292618608667242</v>
      </c>
      <c r="R47" t="str">
        <f t="shared" si="6"/>
        <v>no</v>
      </c>
      <c r="T47">
        <f t="shared" si="9"/>
        <v>13</v>
      </c>
      <c r="U47">
        <f t="shared" si="10"/>
        <v>9</v>
      </c>
      <c r="V47">
        <f t="shared" si="11"/>
        <v>11</v>
      </c>
      <c r="W47">
        <f t="shared" si="12"/>
        <v>5</v>
      </c>
      <c r="X47">
        <f t="shared" si="13"/>
        <v>7</v>
      </c>
    </row>
    <row r="48" spans="1:24" x14ac:dyDescent="0.25">
      <c r="A48" s="7" t="s">
        <v>40</v>
      </c>
      <c r="B48" s="9">
        <v>8867</v>
      </c>
      <c r="C48" s="10">
        <v>9301</v>
      </c>
      <c r="D48" s="10">
        <v>8862</v>
      </c>
      <c r="E48" s="9">
        <v>9403</v>
      </c>
      <c r="F48" s="10">
        <v>9124</v>
      </c>
      <c r="G48" s="37">
        <v>9190</v>
      </c>
      <c r="H48" s="18">
        <f t="shared" si="0"/>
        <v>0.48945528363595353</v>
      </c>
      <c r="I48" s="18">
        <f t="shared" si="1"/>
        <v>-0.47199225889689272</v>
      </c>
      <c r="J48" s="18">
        <f t="shared" si="2"/>
        <v>0.61047167682238768</v>
      </c>
      <c r="K48" s="18">
        <f t="shared" si="3"/>
        <v>-0.2967138147399766</v>
      </c>
      <c r="L48" s="18">
        <f t="shared" si="4"/>
        <v>0.1377841798709839</v>
      </c>
      <c r="N48" t="s">
        <v>40</v>
      </c>
      <c r="O48" s="37">
        <v>9190</v>
      </c>
      <c r="P48" t="str">
        <f t="shared" si="8"/>
        <v>yes</v>
      </c>
      <c r="Q48" s="18">
        <f t="shared" si="5"/>
        <v>0.61047167682238768</v>
      </c>
      <c r="R48" t="str">
        <f t="shared" si="6"/>
        <v>no</v>
      </c>
      <c r="T48">
        <f t="shared" si="9"/>
        <v>25</v>
      </c>
      <c r="U48">
        <f t="shared" si="10"/>
        <v>22</v>
      </c>
      <c r="V48">
        <f t="shared" si="11"/>
        <v>20</v>
      </c>
      <c r="W48">
        <f t="shared" si="12"/>
        <v>31</v>
      </c>
      <c r="X48">
        <f t="shared" si="13"/>
        <v>24</v>
      </c>
    </row>
    <row r="49" spans="1:24" x14ac:dyDescent="0.25">
      <c r="A49" s="7" t="s">
        <v>41</v>
      </c>
      <c r="B49" s="9">
        <v>4357</v>
      </c>
      <c r="C49" s="10">
        <v>4292</v>
      </c>
      <c r="D49" s="10">
        <v>3810</v>
      </c>
      <c r="E49" s="9">
        <v>3786</v>
      </c>
      <c r="F49" s="10">
        <v>3423</v>
      </c>
      <c r="G49" s="37">
        <v>3452</v>
      </c>
      <c r="H49" s="18">
        <f t="shared" si="0"/>
        <v>-0.14918521918751435</v>
      </c>
      <c r="I49" s="18">
        <f t="shared" si="1"/>
        <v>-1.1230195712954334</v>
      </c>
      <c r="J49" s="18">
        <f t="shared" si="2"/>
        <v>-6.2992125984251968E-2</v>
      </c>
      <c r="K49" s="18">
        <f t="shared" si="3"/>
        <v>-0.95879556259904908</v>
      </c>
      <c r="L49" s="18">
        <f t="shared" si="4"/>
        <v>0.16137334279314999</v>
      </c>
      <c r="N49" t="s">
        <v>41</v>
      </c>
      <c r="O49" s="37">
        <v>3452</v>
      </c>
      <c r="P49" t="str">
        <f t="shared" si="8"/>
        <v>yes</v>
      </c>
      <c r="Q49" s="18">
        <f t="shared" si="5"/>
        <v>0.16137334279314999</v>
      </c>
      <c r="R49" t="str">
        <f t="shared" si="6"/>
        <v>YES</v>
      </c>
      <c r="T49">
        <f t="shared" si="9"/>
        <v>48</v>
      </c>
      <c r="U49">
        <f t="shared" si="10"/>
        <v>66</v>
      </c>
      <c r="V49">
        <f t="shared" si="11"/>
        <v>44</v>
      </c>
      <c r="W49">
        <f t="shared" si="12"/>
        <v>68</v>
      </c>
      <c r="X49">
        <f t="shared" si="13"/>
        <v>23</v>
      </c>
    </row>
    <row r="50" spans="1:24" x14ac:dyDescent="0.25">
      <c r="A50" s="7" t="s">
        <v>42</v>
      </c>
      <c r="B50" s="9">
        <v>1530</v>
      </c>
      <c r="C50" s="10">
        <v>1356</v>
      </c>
      <c r="D50" s="10">
        <v>1222</v>
      </c>
      <c r="E50" s="9">
        <v>1068</v>
      </c>
      <c r="F50" s="11">
        <v>967</v>
      </c>
      <c r="G50" s="37">
        <v>932</v>
      </c>
      <c r="H50" s="18">
        <f t="shared" si="0"/>
        <v>-1.1372549019607843</v>
      </c>
      <c r="I50" s="18">
        <f t="shared" si="1"/>
        <v>-0.98820058997050153</v>
      </c>
      <c r="J50" s="18">
        <f t="shared" si="2"/>
        <v>-1.260229132569558</v>
      </c>
      <c r="K50" s="18">
        <f t="shared" si="3"/>
        <v>-0.94569288389513095</v>
      </c>
      <c r="L50" s="18">
        <f t="shared" si="4"/>
        <v>-0.6894174422612892</v>
      </c>
      <c r="N50" t="s">
        <v>42</v>
      </c>
      <c r="O50" s="37">
        <v>932</v>
      </c>
      <c r="P50" t="str">
        <f t="shared" si="8"/>
        <v>yes</v>
      </c>
      <c r="Q50" s="18">
        <f t="shared" si="5"/>
        <v>-0.6894174422612892</v>
      </c>
      <c r="R50" t="str">
        <f t="shared" si="6"/>
        <v>YES</v>
      </c>
      <c r="T50">
        <f t="shared" si="9"/>
        <v>88</v>
      </c>
      <c r="U50">
        <f t="shared" si="10"/>
        <v>49</v>
      </c>
      <c r="V50">
        <f t="shared" si="11"/>
        <v>88</v>
      </c>
      <c r="W50">
        <f t="shared" si="12"/>
        <v>67</v>
      </c>
      <c r="X50">
        <f t="shared" si="13"/>
        <v>69</v>
      </c>
    </row>
    <row r="51" spans="1:24" x14ac:dyDescent="0.25">
      <c r="A51" s="7" t="s">
        <v>43</v>
      </c>
      <c r="B51" s="9">
        <v>4051</v>
      </c>
      <c r="C51" s="10">
        <v>4079</v>
      </c>
      <c r="D51" s="10">
        <v>3750</v>
      </c>
      <c r="E51" s="9">
        <v>3111</v>
      </c>
      <c r="F51" s="10">
        <v>2908</v>
      </c>
      <c r="G51" s="37">
        <v>2883</v>
      </c>
      <c r="H51" s="18">
        <f t="shared" si="0"/>
        <v>6.9118736114539614E-2</v>
      </c>
      <c r="I51" s="18">
        <f t="shared" si="1"/>
        <v>-0.80657023780338322</v>
      </c>
      <c r="J51" s="18">
        <f t="shared" si="2"/>
        <v>-1.704</v>
      </c>
      <c r="K51" s="18">
        <f t="shared" si="3"/>
        <v>-0.65252330440372874</v>
      </c>
      <c r="L51" s="18">
        <f t="shared" si="4"/>
        <v>-0.16375188314665617</v>
      </c>
      <c r="N51" t="s">
        <v>43</v>
      </c>
      <c r="O51" s="37">
        <v>2883</v>
      </c>
      <c r="P51" t="str">
        <f t="shared" si="8"/>
        <v>yes</v>
      </c>
      <c r="Q51" s="18">
        <f t="shared" si="5"/>
        <v>6.9118736114539614E-2</v>
      </c>
      <c r="R51" t="str">
        <f t="shared" si="6"/>
        <v>no</v>
      </c>
      <c r="T51">
        <f t="shared" si="9"/>
        <v>40</v>
      </c>
      <c r="U51">
        <f t="shared" si="10"/>
        <v>40</v>
      </c>
      <c r="V51">
        <f t="shared" si="11"/>
        <v>93</v>
      </c>
      <c r="W51">
        <f t="shared" si="12"/>
        <v>50</v>
      </c>
      <c r="X51">
        <f t="shared" si="13"/>
        <v>38</v>
      </c>
    </row>
    <row r="52" spans="1:24" x14ac:dyDescent="0.25">
      <c r="A52" s="7" t="s">
        <v>44</v>
      </c>
      <c r="B52" s="9">
        <v>12933</v>
      </c>
      <c r="C52" s="10">
        <v>13552</v>
      </c>
      <c r="D52" s="10">
        <v>12599</v>
      </c>
      <c r="E52" s="9">
        <v>11551</v>
      </c>
      <c r="F52" s="10">
        <v>10435</v>
      </c>
      <c r="G52" s="37">
        <v>10313</v>
      </c>
      <c r="H52" s="18">
        <f t="shared" si="0"/>
        <v>0.4786205830047166</v>
      </c>
      <c r="I52" s="18">
        <f t="shared" si="1"/>
        <v>-0.70321723730814634</v>
      </c>
      <c r="J52" s="18">
        <f t="shared" si="2"/>
        <v>-0.83181204857528379</v>
      </c>
      <c r="K52" s="18">
        <f t="shared" si="3"/>
        <v>-0.96615011687299801</v>
      </c>
      <c r="L52" s="18">
        <f t="shared" si="4"/>
        <v>-0.22269377324480344</v>
      </c>
      <c r="N52" t="s">
        <v>44</v>
      </c>
      <c r="O52" s="37">
        <v>10313</v>
      </c>
      <c r="P52" t="str">
        <f t="shared" si="8"/>
        <v>yes</v>
      </c>
      <c r="Q52" s="18">
        <f t="shared" si="5"/>
        <v>0.4786205830047166</v>
      </c>
      <c r="R52" t="str">
        <f t="shared" si="6"/>
        <v>no</v>
      </c>
      <c r="T52">
        <f t="shared" si="9"/>
        <v>26</v>
      </c>
      <c r="U52">
        <f t="shared" si="10"/>
        <v>31</v>
      </c>
      <c r="V52">
        <f t="shared" si="11"/>
        <v>78</v>
      </c>
      <c r="W52">
        <f t="shared" si="12"/>
        <v>69</v>
      </c>
      <c r="X52">
        <f t="shared" si="13"/>
        <v>44</v>
      </c>
    </row>
    <row r="53" spans="1:24" x14ac:dyDescent="0.25">
      <c r="A53" s="24" t="s">
        <v>45</v>
      </c>
      <c r="B53" s="10">
        <v>939</v>
      </c>
      <c r="C53" s="10">
        <v>990</v>
      </c>
      <c r="D53" s="10">
        <v>793</v>
      </c>
      <c r="E53" s="10">
        <v>783</v>
      </c>
      <c r="F53" s="11">
        <v>736</v>
      </c>
      <c r="G53" s="37">
        <v>732</v>
      </c>
      <c r="H53" s="18">
        <f t="shared" si="0"/>
        <v>0.54313099041533541</v>
      </c>
      <c r="I53" s="18">
        <f t="shared" si="1"/>
        <v>-1.9898989898989901</v>
      </c>
      <c r="J53" s="18">
        <f t="shared" si="2"/>
        <v>-0.12610340479192939</v>
      </c>
      <c r="K53" s="18">
        <f t="shared" si="3"/>
        <v>-0.60025542784163466</v>
      </c>
      <c r="L53" s="18">
        <f t="shared" si="4"/>
        <v>-0.10351966873706003</v>
      </c>
      <c r="N53" t="s">
        <v>45</v>
      </c>
      <c r="O53" s="37">
        <v>732</v>
      </c>
      <c r="P53" t="str">
        <f t="shared" si="8"/>
        <v>yes</v>
      </c>
      <c r="Q53" s="18">
        <f t="shared" si="5"/>
        <v>0.54313099041533541</v>
      </c>
      <c r="R53" t="str">
        <f t="shared" si="6"/>
        <v>no</v>
      </c>
      <c r="T53">
        <f t="shared" si="9"/>
        <v>22</v>
      </c>
      <c r="U53">
        <f t="shared" si="10"/>
        <v>90</v>
      </c>
      <c r="V53">
        <f t="shared" si="11"/>
        <v>47</v>
      </c>
      <c r="W53">
        <f t="shared" si="12"/>
        <v>46</v>
      </c>
      <c r="X53">
        <f t="shared" si="13"/>
        <v>34</v>
      </c>
    </row>
    <row r="54" spans="1:24" x14ac:dyDescent="0.25">
      <c r="A54" s="7" t="s">
        <v>46</v>
      </c>
      <c r="B54" s="9">
        <v>6807</v>
      </c>
      <c r="C54" s="10">
        <v>6773</v>
      </c>
      <c r="D54" s="10">
        <v>6057</v>
      </c>
      <c r="E54" s="9">
        <v>6567</v>
      </c>
      <c r="F54" s="10">
        <v>6274</v>
      </c>
      <c r="G54" s="37">
        <v>6409</v>
      </c>
      <c r="H54" s="18">
        <f t="shared" si="0"/>
        <v>-4.9948582341707064E-2</v>
      </c>
      <c r="I54" s="18">
        <f t="shared" si="1"/>
        <v>-1.057138638712535</v>
      </c>
      <c r="J54" s="18">
        <f t="shared" si="2"/>
        <v>0.8420009905894007</v>
      </c>
      <c r="K54" s="18">
        <f t="shared" si="3"/>
        <v>-0.44617024516522008</v>
      </c>
      <c r="L54" s="18">
        <f t="shared" si="4"/>
        <v>0.40985472926818162</v>
      </c>
      <c r="N54" t="s">
        <v>46</v>
      </c>
      <c r="O54" s="37">
        <v>6409</v>
      </c>
      <c r="P54" t="str">
        <f t="shared" si="8"/>
        <v>yes</v>
      </c>
      <c r="Q54" s="18">
        <f t="shared" si="5"/>
        <v>0.8420009905894007</v>
      </c>
      <c r="R54" t="str">
        <f t="shared" si="6"/>
        <v>no</v>
      </c>
      <c r="T54">
        <f t="shared" si="9"/>
        <v>44</v>
      </c>
      <c r="U54">
        <f t="shared" si="10"/>
        <v>58</v>
      </c>
      <c r="V54">
        <f t="shared" si="11"/>
        <v>14</v>
      </c>
      <c r="W54">
        <f t="shared" si="12"/>
        <v>38</v>
      </c>
      <c r="X54">
        <f t="shared" si="13"/>
        <v>10</v>
      </c>
    </row>
    <row r="55" spans="1:24" x14ac:dyDescent="0.25">
      <c r="A55" s="7" t="s">
        <v>47</v>
      </c>
      <c r="B55" s="9">
        <v>10436</v>
      </c>
      <c r="C55" s="10">
        <v>9817</v>
      </c>
      <c r="D55" s="10">
        <v>8759</v>
      </c>
      <c r="E55" s="9">
        <v>8333</v>
      </c>
      <c r="F55" s="10">
        <v>7547</v>
      </c>
      <c r="G55" s="37">
        <v>7263</v>
      </c>
      <c r="H55" s="18">
        <f t="shared" si="0"/>
        <v>-0.5931391337677272</v>
      </c>
      <c r="I55" s="18">
        <f t="shared" si="1"/>
        <v>-1.077722318427218</v>
      </c>
      <c r="J55" s="18">
        <f t="shared" si="2"/>
        <v>-0.4863568900559424</v>
      </c>
      <c r="K55" s="18">
        <f t="shared" si="3"/>
        <v>-0.94323772950918039</v>
      </c>
      <c r="L55" s="18">
        <f t="shared" si="4"/>
        <v>-0.71677803226763082</v>
      </c>
      <c r="N55" t="s">
        <v>47</v>
      </c>
      <c r="O55" s="37">
        <v>7263</v>
      </c>
      <c r="P55" t="str">
        <f t="shared" si="8"/>
        <v>yes</v>
      </c>
      <c r="Q55" s="18">
        <f t="shared" si="5"/>
        <v>-0.4863568900559424</v>
      </c>
      <c r="R55" t="str">
        <f t="shared" si="6"/>
        <v>no</v>
      </c>
      <c r="T55">
        <f t="shared" si="9"/>
        <v>71</v>
      </c>
      <c r="U55">
        <f t="shared" si="10"/>
        <v>62</v>
      </c>
      <c r="V55">
        <f t="shared" si="11"/>
        <v>62</v>
      </c>
      <c r="W55">
        <f t="shared" si="12"/>
        <v>66</v>
      </c>
      <c r="X55">
        <f t="shared" si="13"/>
        <v>73</v>
      </c>
    </row>
    <row r="56" spans="1:24" x14ac:dyDescent="0.25">
      <c r="A56" s="7" t="s">
        <v>48</v>
      </c>
      <c r="B56" s="9">
        <v>5743</v>
      </c>
      <c r="C56" s="10">
        <v>5285</v>
      </c>
      <c r="D56" s="10">
        <v>4673</v>
      </c>
      <c r="E56" s="9">
        <v>4488</v>
      </c>
      <c r="F56" s="10">
        <v>5217</v>
      </c>
      <c r="G56" s="37">
        <v>5173</v>
      </c>
      <c r="H56" s="18">
        <f t="shared" si="0"/>
        <v>-0.79749259968657493</v>
      </c>
      <c r="I56" s="18">
        <f t="shared" si="1"/>
        <v>-1.1579943235572374</v>
      </c>
      <c r="J56" s="18">
        <f t="shared" si="2"/>
        <v>-0.39589129039161142</v>
      </c>
      <c r="K56" s="18">
        <f t="shared" si="3"/>
        <v>1.6243315508021392</v>
      </c>
      <c r="L56" s="18">
        <f t="shared" si="4"/>
        <v>-0.16064696915760746</v>
      </c>
      <c r="N56" t="s">
        <v>48</v>
      </c>
      <c r="O56" s="37">
        <v>5173</v>
      </c>
      <c r="P56" t="str">
        <f t="shared" si="8"/>
        <v>yes</v>
      </c>
      <c r="Q56" s="18">
        <f t="shared" si="5"/>
        <v>1.6243315508021392</v>
      </c>
      <c r="R56" t="str">
        <f t="shared" si="6"/>
        <v>no</v>
      </c>
      <c r="T56">
        <f t="shared" si="9"/>
        <v>78</v>
      </c>
      <c r="U56">
        <f t="shared" si="10"/>
        <v>67</v>
      </c>
      <c r="V56">
        <f t="shared" si="11"/>
        <v>57</v>
      </c>
      <c r="W56">
        <f t="shared" si="12"/>
        <v>2</v>
      </c>
      <c r="X56">
        <f t="shared" si="13"/>
        <v>37</v>
      </c>
    </row>
    <row r="57" spans="1:24" x14ac:dyDescent="0.25">
      <c r="A57" s="7" t="s">
        <v>49</v>
      </c>
      <c r="B57" s="9">
        <v>6707</v>
      </c>
      <c r="C57" s="10">
        <v>7053</v>
      </c>
      <c r="D57" s="10">
        <v>6629</v>
      </c>
      <c r="E57" s="9">
        <v>6882</v>
      </c>
      <c r="F57" s="10">
        <v>6489</v>
      </c>
      <c r="G57" s="37">
        <v>6585</v>
      </c>
      <c r="H57" s="18">
        <f t="shared" si="0"/>
        <v>0.51587893245862537</v>
      </c>
      <c r="I57" s="18">
        <f t="shared" si="1"/>
        <v>-0.60116262583297886</v>
      </c>
      <c r="J57" s="18">
        <f t="shared" si="2"/>
        <v>0.38165635842510182</v>
      </c>
      <c r="K57" s="18">
        <f t="shared" si="3"/>
        <v>-0.5710549258936356</v>
      </c>
      <c r="L57" s="18">
        <f t="shared" si="4"/>
        <v>0.28179556612288925</v>
      </c>
      <c r="N57" t="s">
        <v>49</v>
      </c>
      <c r="O57" s="37">
        <v>6585</v>
      </c>
      <c r="P57" t="str">
        <f t="shared" si="8"/>
        <v>yes</v>
      </c>
      <c r="Q57" s="18">
        <f t="shared" si="5"/>
        <v>0.51587893245862537</v>
      </c>
      <c r="R57" t="str">
        <f t="shared" si="6"/>
        <v>no</v>
      </c>
      <c r="T57">
        <f t="shared" si="9"/>
        <v>24</v>
      </c>
      <c r="U57">
        <f t="shared" si="10"/>
        <v>25</v>
      </c>
      <c r="V57">
        <f t="shared" si="11"/>
        <v>25</v>
      </c>
      <c r="W57">
        <f t="shared" si="12"/>
        <v>43</v>
      </c>
      <c r="X57">
        <f t="shared" si="13"/>
        <v>18</v>
      </c>
    </row>
    <row r="58" spans="1:24" x14ac:dyDescent="0.25">
      <c r="A58" s="7" t="s">
        <v>50</v>
      </c>
      <c r="B58" s="9">
        <v>8487</v>
      </c>
      <c r="C58" s="10">
        <v>9364</v>
      </c>
      <c r="D58" s="10">
        <v>8584</v>
      </c>
      <c r="E58" s="9">
        <v>8875</v>
      </c>
      <c r="F58" s="10">
        <v>8368</v>
      </c>
      <c r="G58" s="37">
        <v>8063</v>
      </c>
      <c r="H58" s="18">
        <f t="shared" si="0"/>
        <v>1.0333451160598561</v>
      </c>
      <c r="I58" s="18">
        <f t="shared" si="1"/>
        <v>-0.83297736010252021</v>
      </c>
      <c r="J58" s="18">
        <f t="shared" si="2"/>
        <v>0.33900279589934762</v>
      </c>
      <c r="K58" s="18">
        <f t="shared" si="3"/>
        <v>-0.57126760563380274</v>
      </c>
      <c r="L58" s="18">
        <f t="shared" si="4"/>
        <v>-0.69425475735227171</v>
      </c>
      <c r="N58" t="s">
        <v>50</v>
      </c>
      <c r="O58" s="37">
        <v>8063</v>
      </c>
      <c r="P58" t="str">
        <f t="shared" si="8"/>
        <v>yes</v>
      </c>
      <c r="Q58" s="18">
        <f t="shared" si="5"/>
        <v>1.0333451160598561</v>
      </c>
      <c r="R58" t="str">
        <f t="shared" si="6"/>
        <v>no</v>
      </c>
      <c r="T58">
        <f t="shared" si="9"/>
        <v>14</v>
      </c>
      <c r="U58">
        <f t="shared" si="10"/>
        <v>43</v>
      </c>
      <c r="V58">
        <f t="shared" si="11"/>
        <v>27</v>
      </c>
      <c r="W58">
        <f t="shared" si="12"/>
        <v>44</v>
      </c>
      <c r="X58">
        <f t="shared" si="13"/>
        <v>70</v>
      </c>
    </row>
    <row r="59" spans="1:24" x14ac:dyDescent="0.25">
      <c r="A59" s="7" t="s">
        <v>51</v>
      </c>
      <c r="B59" s="9">
        <v>1340</v>
      </c>
      <c r="C59" s="10">
        <v>1301</v>
      </c>
      <c r="D59" s="10">
        <v>1029</v>
      </c>
      <c r="E59" s="9">
        <v>983</v>
      </c>
      <c r="F59" s="11">
        <v>824</v>
      </c>
      <c r="G59" s="37">
        <v>804</v>
      </c>
      <c r="H59" s="18">
        <f t="shared" si="0"/>
        <v>-0.29104477611940294</v>
      </c>
      <c r="I59" s="18">
        <f t="shared" si="1"/>
        <v>-2.0906994619523447</v>
      </c>
      <c r="J59" s="18">
        <f t="shared" si="2"/>
        <v>-0.44703595724003886</v>
      </c>
      <c r="K59" s="18">
        <f t="shared" si="3"/>
        <v>-1.6174974567650051</v>
      </c>
      <c r="L59" s="18">
        <f t="shared" si="4"/>
        <v>-0.46232085067036521</v>
      </c>
      <c r="N59" t="s">
        <v>51</v>
      </c>
      <c r="O59" s="37">
        <v>804</v>
      </c>
      <c r="P59" t="str">
        <f t="shared" si="8"/>
        <v>yes</v>
      </c>
      <c r="Q59" s="18">
        <f t="shared" si="5"/>
        <v>-0.29104477611940294</v>
      </c>
      <c r="R59" t="str">
        <f t="shared" si="6"/>
        <v>no</v>
      </c>
      <c r="T59">
        <f t="shared" si="9"/>
        <v>61</v>
      </c>
      <c r="U59">
        <f t="shared" si="10"/>
        <v>92</v>
      </c>
      <c r="V59">
        <f t="shared" si="11"/>
        <v>60</v>
      </c>
      <c r="W59">
        <f t="shared" si="12"/>
        <v>91</v>
      </c>
      <c r="X59">
        <f t="shared" si="13"/>
        <v>57</v>
      </c>
    </row>
    <row r="60" spans="1:24" x14ac:dyDescent="0.25">
      <c r="A60" s="7" t="s">
        <v>52</v>
      </c>
      <c r="B60" s="9">
        <v>6009</v>
      </c>
      <c r="C60" s="10">
        <v>4882</v>
      </c>
      <c r="D60" s="10">
        <v>4108</v>
      </c>
      <c r="E60" s="9">
        <v>4089</v>
      </c>
      <c r="F60" s="10">
        <v>3821</v>
      </c>
      <c r="G60" s="37">
        <v>3689</v>
      </c>
      <c r="H60" s="18">
        <f t="shared" si="0"/>
        <v>-1.8755200532534535</v>
      </c>
      <c r="I60" s="18">
        <f t="shared" si="1"/>
        <v>-1.585415813191315</v>
      </c>
      <c r="J60" s="18">
        <f t="shared" si="2"/>
        <v>-4.6251217137293091E-2</v>
      </c>
      <c r="K60" s="18">
        <f t="shared" si="3"/>
        <v>-0.6554169723648815</v>
      </c>
      <c r="L60" s="18">
        <f t="shared" si="4"/>
        <v>-0.65801772161363892</v>
      </c>
      <c r="N60" t="s">
        <v>52</v>
      </c>
      <c r="O60" s="37">
        <v>3689</v>
      </c>
      <c r="P60" t="str">
        <f t="shared" si="8"/>
        <v>yes</v>
      </c>
      <c r="Q60" s="18">
        <f t="shared" si="5"/>
        <v>-4.6251217137293091E-2</v>
      </c>
      <c r="R60" t="str">
        <f t="shared" si="6"/>
        <v>no</v>
      </c>
      <c r="T60">
        <f t="shared" si="9"/>
        <v>93</v>
      </c>
      <c r="U60">
        <f t="shared" si="10"/>
        <v>86</v>
      </c>
      <c r="V60">
        <f t="shared" si="11"/>
        <v>42</v>
      </c>
      <c r="W60">
        <f t="shared" si="12"/>
        <v>51</v>
      </c>
      <c r="X60">
        <f t="shared" si="13"/>
        <v>66</v>
      </c>
    </row>
    <row r="61" spans="1:24" x14ac:dyDescent="0.25">
      <c r="A61" s="7" t="s">
        <v>53</v>
      </c>
      <c r="B61" s="9">
        <v>11723</v>
      </c>
      <c r="C61" s="10">
        <v>11457</v>
      </c>
      <c r="D61" s="10">
        <v>9564</v>
      </c>
      <c r="E61" s="9">
        <v>9374</v>
      </c>
      <c r="F61" s="10">
        <v>8701</v>
      </c>
      <c r="G61" s="37">
        <v>8543</v>
      </c>
      <c r="H61" s="18">
        <f t="shared" si="0"/>
        <v>-0.22690437601296595</v>
      </c>
      <c r="I61" s="18">
        <f t="shared" si="1"/>
        <v>-1.6522649908352971</v>
      </c>
      <c r="J61" s="18">
        <f t="shared" si="2"/>
        <v>-0.19866164784608947</v>
      </c>
      <c r="K61" s="18">
        <f t="shared" si="3"/>
        <v>-0.71794324727970982</v>
      </c>
      <c r="L61" s="18">
        <f t="shared" si="4"/>
        <v>-0.34588252034522576</v>
      </c>
      <c r="N61" t="s">
        <v>53</v>
      </c>
      <c r="O61" s="37">
        <v>8543</v>
      </c>
      <c r="P61" t="str">
        <f t="shared" si="8"/>
        <v>yes</v>
      </c>
      <c r="Q61" s="18">
        <f t="shared" si="5"/>
        <v>-0.19866164784608947</v>
      </c>
      <c r="R61" t="str">
        <f t="shared" si="6"/>
        <v>no</v>
      </c>
      <c r="T61">
        <f t="shared" si="9"/>
        <v>55</v>
      </c>
      <c r="U61">
        <f t="shared" si="10"/>
        <v>89</v>
      </c>
      <c r="V61">
        <f t="shared" si="11"/>
        <v>48</v>
      </c>
      <c r="W61">
        <f t="shared" si="12"/>
        <v>56</v>
      </c>
      <c r="X61">
        <f t="shared" si="13"/>
        <v>50</v>
      </c>
    </row>
    <row r="62" spans="1:24" x14ac:dyDescent="0.25">
      <c r="A62" s="7" t="s">
        <v>54</v>
      </c>
      <c r="B62" s="9">
        <v>167972</v>
      </c>
      <c r="C62" s="10">
        <v>192884</v>
      </c>
      <c r="D62" s="10">
        <v>213641</v>
      </c>
      <c r="E62" s="9">
        <v>250291</v>
      </c>
      <c r="F62" s="10">
        <v>285407</v>
      </c>
      <c r="G62" s="37">
        <v>306468</v>
      </c>
      <c r="H62" s="18">
        <f t="shared" si="0"/>
        <v>1.483104326911628</v>
      </c>
      <c r="I62" s="18">
        <f t="shared" si="1"/>
        <v>1.0761390265651896</v>
      </c>
      <c r="J62" s="18">
        <f t="shared" si="2"/>
        <v>1.7154946850089636</v>
      </c>
      <c r="K62" s="18">
        <f t="shared" si="3"/>
        <v>1.4030068999684366</v>
      </c>
      <c r="L62" s="18">
        <f t="shared" si="4"/>
        <v>1.4055783661995143</v>
      </c>
      <c r="N62" t="s">
        <v>54</v>
      </c>
      <c r="O62" s="37">
        <v>306468</v>
      </c>
      <c r="P62" t="str">
        <f t="shared" si="8"/>
        <v>yes</v>
      </c>
      <c r="Q62" s="18">
        <f t="shared" si="5"/>
        <v>1.7154946850089636</v>
      </c>
      <c r="R62" t="str">
        <f t="shared" si="6"/>
        <v>no</v>
      </c>
      <c r="T62">
        <f t="shared" si="9"/>
        <v>7</v>
      </c>
      <c r="U62">
        <f t="shared" si="10"/>
        <v>2</v>
      </c>
      <c r="V62">
        <f t="shared" si="11"/>
        <v>4</v>
      </c>
      <c r="W62">
        <f t="shared" si="12"/>
        <v>3</v>
      </c>
      <c r="X62">
        <f t="shared" si="13"/>
        <v>3</v>
      </c>
    </row>
    <row r="63" spans="1:24" x14ac:dyDescent="0.25">
      <c r="A63" s="7" t="s">
        <v>55</v>
      </c>
      <c r="B63" s="9">
        <v>29538</v>
      </c>
      <c r="C63" s="10">
        <v>36455</v>
      </c>
      <c r="D63" s="10">
        <v>32508</v>
      </c>
      <c r="E63" s="9">
        <v>34632</v>
      </c>
      <c r="F63" s="10">
        <v>36288</v>
      </c>
      <c r="G63" s="37">
        <v>35656</v>
      </c>
      <c r="H63" s="18">
        <f t="shared" si="0"/>
        <v>2.3417292978536119</v>
      </c>
      <c r="I63" s="18">
        <f t="shared" si="1"/>
        <v>-1.0827047044301192</v>
      </c>
      <c r="J63" s="18">
        <f t="shared" si="2"/>
        <v>0.65337763012181616</v>
      </c>
      <c r="K63" s="18">
        <f t="shared" si="3"/>
        <v>0.4781704781704782</v>
      </c>
      <c r="L63" s="18">
        <f t="shared" si="4"/>
        <v>-0.33173763332493489</v>
      </c>
      <c r="N63" t="s">
        <v>55</v>
      </c>
      <c r="O63" s="37">
        <v>35656</v>
      </c>
      <c r="P63" t="str">
        <f t="shared" si="8"/>
        <v>yes</v>
      </c>
      <c r="Q63" s="18">
        <f t="shared" si="5"/>
        <v>2.3417292978536119</v>
      </c>
      <c r="R63" t="str">
        <f t="shared" si="6"/>
        <v>no</v>
      </c>
      <c r="T63">
        <f t="shared" si="9"/>
        <v>4</v>
      </c>
      <c r="U63">
        <f t="shared" si="10"/>
        <v>63</v>
      </c>
      <c r="V63">
        <f t="shared" si="11"/>
        <v>18</v>
      </c>
      <c r="W63">
        <f t="shared" si="12"/>
        <v>10</v>
      </c>
      <c r="X63">
        <f t="shared" si="13"/>
        <v>48</v>
      </c>
    </row>
    <row r="64" spans="1:24" x14ac:dyDescent="0.25">
      <c r="A64" s="7" t="s">
        <v>56</v>
      </c>
      <c r="B64" s="9">
        <v>991</v>
      </c>
      <c r="C64" s="10">
        <v>983</v>
      </c>
      <c r="D64" s="10">
        <v>878</v>
      </c>
      <c r="E64" s="9">
        <v>774</v>
      </c>
      <c r="F64" s="11">
        <v>763</v>
      </c>
      <c r="G64" s="37">
        <v>777</v>
      </c>
      <c r="H64" s="18">
        <f t="shared" si="0"/>
        <v>-8.0726538849646826E-2</v>
      </c>
      <c r="I64" s="18">
        <f t="shared" si="1"/>
        <v>-1.0681586978636826</v>
      </c>
      <c r="J64" s="18">
        <f t="shared" si="2"/>
        <v>-1.1845102505694762</v>
      </c>
      <c r="K64" s="18">
        <f t="shared" si="3"/>
        <v>-0.1421188630490956</v>
      </c>
      <c r="L64" s="18">
        <f t="shared" si="4"/>
        <v>0.34949759720401924</v>
      </c>
      <c r="N64" t="s">
        <v>56</v>
      </c>
      <c r="O64" s="37">
        <v>777</v>
      </c>
      <c r="P64" t="str">
        <f t="shared" si="8"/>
        <v>yes</v>
      </c>
      <c r="Q64" s="18">
        <f t="shared" si="5"/>
        <v>0.34949759720401924</v>
      </c>
      <c r="R64" t="str">
        <f t="shared" si="6"/>
        <v>YES</v>
      </c>
      <c r="T64">
        <f t="shared" si="9"/>
        <v>45</v>
      </c>
      <c r="U64">
        <f t="shared" si="10"/>
        <v>60</v>
      </c>
      <c r="V64">
        <f t="shared" si="11"/>
        <v>86</v>
      </c>
      <c r="W64">
        <f t="shared" si="12"/>
        <v>27</v>
      </c>
      <c r="X64">
        <f t="shared" si="13"/>
        <v>14</v>
      </c>
    </row>
    <row r="65" spans="1:24" x14ac:dyDescent="0.25">
      <c r="A65" s="7" t="s">
        <v>57</v>
      </c>
      <c r="B65" s="9">
        <v>854</v>
      </c>
      <c r="C65" s="10">
        <v>859</v>
      </c>
      <c r="D65" s="10">
        <v>683</v>
      </c>
      <c r="E65" s="9">
        <v>712</v>
      </c>
      <c r="F65" s="11">
        <v>632</v>
      </c>
      <c r="G65" s="37">
        <v>585</v>
      </c>
      <c r="H65" s="18">
        <f t="shared" si="0"/>
        <v>5.8548009367681508E-2</v>
      </c>
      <c r="I65" s="18">
        <f t="shared" si="1"/>
        <v>-2.0488940628637948</v>
      </c>
      <c r="J65" s="18">
        <f t="shared" si="2"/>
        <v>0.424597364568082</v>
      </c>
      <c r="K65" s="18">
        <f t="shared" si="3"/>
        <v>-1.1235955056179774</v>
      </c>
      <c r="L65" s="18">
        <f t="shared" si="4"/>
        <v>-1.4165159734779986</v>
      </c>
      <c r="N65" t="s">
        <v>57</v>
      </c>
      <c r="O65" s="37">
        <v>585</v>
      </c>
      <c r="P65" t="str">
        <f t="shared" si="8"/>
        <v>yes</v>
      </c>
      <c r="Q65" s="18">
        <f t="shared" si="5"/>
        <v>0.424597364568082</v>
      </c>
      <c r="R65" t="str">
        <f t="shared" si="6"/>
        <v>no</v>
      </c>
      <c r="T65">
        <f t="shared" si="9"/>
        <v>41</v>
      </c>
      <c r="U65">
        <f t="shared" si="10"/>
        <v>91</v>
      </c>
      <c r="V65">
        <f t="shared" si="11"/>
        <v>24</v>
      </c>
      <c r="W65">
        <f t="shared" si="12"/>
        <v>80</v>
      </c>
      <c r="X65">
        <f t="shared" si="13"/>
        <v>88</v>
      </c>
    </row>
    <row r="66" spans="1:24" x14ac:dyDescent="0.25">
      <c r="A66" s="7" t="s">
        <v>58</v>
      </c>
      <c r="B66" s="9">
        <v>623</v>
      </c>
      <c r="C66" s="10">
        <v>593</v>
      </c>
      <c r="D66" s="10">
        <v>546</v>
      </c>
      <c r="E66" s="9">
        <v>533</v>
      </c>
      <c r="F66" s="11">
        <v>539</v>
      </c>
      <c r="G66" s="37">
        <v>475</v>
      </c>
      <c r="H66" s="18">
        <f t="shared" si="0"/>
        <v>-0.48154093097913331</v>
      </c>
      <c r="I66" s="18">
        <f t="shared" si="1"/>
        <v>-0.79258010118043842</v>
      </c>
      <c r="J66" s="18">
        <f t="shared" si="2"/>
        <v>-0.23809523809523808</v>
      </c>
      <c r="K66" s="18">
        <f t="shared" si="3"/>
        <v>0.11257035647279549</v>
      </c>
      <c r="L66" s="18">
        <f t="shared" si="4"/>
        <v>-2.2616838943369557</v>
      </c>
      <c r="N66" t="s">
        <v>58</v>
      </c>
      <c r="O66" s="37">
        <v>475</v>
      </c>
      <c r="P66" t="str">
        <f t="shared" si="8"/>
        <v>yes</v>
      </c>
      <c r="Q66" s="18">
        <f t="shared" si="5"/>
        <v>0.11257035647279549</v>
      </c>
      <c r="R66" t="str">
        <f t="shared" si="6"/>
        <v>no</v>
      </c>
      <c r="T66">
        <f t="shared" si="9"/>
        <v>68</v>
      </c>
      <c r="U66">
        <f t="shared" si="10"/>
        <v>39</v>
      </c>
      <c r="V66">
        <f t="shared" si="11"/>
        <v>50</v>
      </c>
      <c r="W66">
        <f t="shared" si="12"/>
        <v>21</v>
      </c>
      <c r="X66">
        <f t="shared" si="13"/>
        <v>93</v>
      </c>
    </row>
    <row r="67" spans="1:24" x14ac:dyDescent="0.25">
      <c r="A67" s="7" t="s">
        <v>59</v>
      </c>
      <c r="B67" s="9">
        <v>27402</v>
      </c>
      <c r="C67" s="10">
        <v>31382</v>
      </c>
      <c r="D67" s="10">
        <v>32655</v>
      </c>
      <c r="E67" s="9">
        <v>35226</v>
      </c>
      <c r="F67" s="10">
        <v>34876</v>
      </c>
      <c r="G67" s="37">
        <v>35039</v>
      </c>
      <c r="H67" s="18">
        <f t="shared" si="0"/>
        <v>1.4524487263703378</v>
      </c>
      <c r="I67" s="18">
        <f t="shared" si="1"/>
        <v>0.4056465489771206</v>
      </c>
      <c r="J67" s="18">
        <f t="shared" si="2"/>
        <v>0.78732200275608633</v>
      </c>
      <c r="K67" s="18">
        <f t="shared" si="3"/>
        <v>-9.9358428433543394E-2</v>
      </c>
      <c r="L67" s="18">
        <f t="shared" si="4"/>
        <v>8.9022878333579109E-2</v>
      </c>
      <c r="N67" t="s">
        <v>59</v>
      </c>
      <c r="O67" s="37">
        <v>35039</v>
      </c>
      <c r="P67" t="str">
        <f t="shared" si="8"/>
        <v>yes</v>
      </c>
      <c r="Q67" s="18">
        <f t="shared" si="5"/>
        <v>1.4524487263703378</v>
      </c>
      <c r="R67" t="str">
        <f t="shared" si="6"/>
        <v>no</v>
      </c>
      <c r="T67">
        <f t="shared" si="9"/>
        <v>8</v>
      </c>
      <c r="U67">
        <f t="shared" si="10"/>
        <v>7</v>
      </c>
      <c r="V67">
        <f t="shared" si="11"/>
        <v>16</v>
      </c>
      <c r="W67">
        <f t="shared" si="12"/>
        <v>26</v>
      </c>
      <c r="X67">
        <f t="shared" si="13"/>
        <v>27</v>
      </c>
    </row>
    <row r="68" spans="1:24" x14ac:dyDescent="0.25">
      <c r="A68" s="7" t="s">
        <v>60</v>
      </c>
      <c r="B68" s="9">
        <v>8751</v>
      </c>
      <c r="C68" s="10">
        <v>8945</v>
      </c>
      <c r="D68" s="10">
        <v>8049</v>
      </c>
      <c r="E68" s="9">
        <v>8204</v>
      </c>
      <c r="F68" s="10">
        <v>7845</v>
      </c>
      <c r="G68" s="37">
        <v>7787</v>
      </c>
      <c r="H68" s="18">
        <f t="shared" si="0"/>
        <v>0.22168894983430465</v>
      </c>
      <c r="I68" s="18">
        <f t="shared" si="1"/>
        <v>-1.0016769144773616</v>
      </c>
      <c r="J68" s="18">
        <f t="shared" si="2"/>
        <v>0.19257050565287612</v>
      </c>
      <c r="K68" s="18">
        <f t="shared" si="3"/>
        <v>-0.43759141882008767</v>
      </c>
      <c r="L68" s="18">
        <f t="shared" si="4"/>
        <v>-0.14082369722905094</v>
      </c>
      <c r="N68" t="s">
        <v>60</v>
      </c>
      <c r="O68" s="37">
        <v>7787</v>
      </c>
      <c r="P68" t="str">
        <f t="shared" si="8"/>
        <v>yes</v>
      </c>
      <c r="Q68" s="18">
        <f t="shared" si="5"/>
        <v>0.22168894983430465</v>
      </c>
      <c r="R68" t="str">
        <f t="shared" si="6"/>
        <v>no</v>
      </c>
      <c r="T68">
        <f t="shared" si="9"/>
        <v>36</v>
      </c>
      <c r="U68">
        <f t="shared" si="10"/>
        <v>52</v>
      </c>
      <c r="V68">
        <f t="shared" si="11"/>
        <v>33</v>
      </c>
      <c r="W68">
        <f t="shared" si="12"/>
        <v>37</v>
      </c>
      <c r="X68">
        <f t="shared" si="13"/>
        <v>35</v>
      </c>
    </row>
    <row r="69" spans="1:24" x14ac:dyDescent="0.25">
      <c r="A69" s="7" t="s">
        <v>61</v>
      </c>
      <c r="B69" s="9">
        <v>5813</v>
      </c>
      <c r="C69" s="10">
        <v>6085</v>
      </c>
      <c r="D69" s="10">
        <v>5423</v>
      </c>
      <c r="E69" s="9">
        <v>5440</v>
      </c>
      <c r="F69" s="10">
        <v>5042</v>
      </c>
      <c r="G69" s="37">
        <v>4854</v>
      </c>
      <c r="H69" s="18">
        <f t="shared" si="0"/>
        <v>0.46791673834508857</v>
      </c>
      <c r="I69" s="18">
        <f t="shared" si="1"/>
        <v>-1.0879211175020542</v>
      </c>
      <c r="J69" s="18">
        <f t="shared" si="2"/>
        <v>3.1347962382445138E-2</v>
      </c>
      <c r="K69" s="18">
        <f t="shared" si="3"/>
        <v>-0.73161764705882359</v>
      </c>
      <c r="L69" s="18">
        <f t="shared" si="4"/>
        <v>-0.710224589637521</v>
      </c>
      <c r="N69" t="s">
        <v>61</v>
      </c>
      <c r="O69" s="37">
        <v>4854</v>
      </c>
      <c r="P69" t="str">
        <f t="shared" si="8"/>
        <v>yes</v>
      </c>
      <c r="Q69" s="18">
        <f t="shared" si="5"/>
        <v>0.46791673834508857</v>
      </c>
      <c r="R69" t="str">
        <f t="shared" si="6"/>
        <v>no</v>
      </c>
      <c r="T69">
        <f t="shared" si="9"/>
        <v>27</v>
      </c>
      <c r="U69">
        <f t="shared" si="10"/>
        <v>64</v>
      </c>
      <c r="V69">
        <f t="shared" si="11"/>
        <v>40</v>
      </c>
      <c r="W69">
        <f t="shared" si="12"/>
        <v>59</v>
      </c>
      <c r="X69">
        <f t="shared" si="13"/>
        <v>71</v>
      </c>
    </row>
    <row r="70" spans="1:24" x14ac:dyDescent="0.25">
      <c r="A70" s="7" t="s">
        <v>62</v>
      </c>
      <c r="B70" s="9">
        <v>5142</v>
      </c>
      <c r="C70" s="10">
        <v>4740</v>
      </c>
      <c r="D70" s="10">
        <v>4275</v>
      </c>
      <c r="E70" s="9">
        <v>4038</v>
      </c>
      <c r="F70" s="10">
        <v>3735</v>
      </c>
      <c r="G70" s="37">
        <v>3595</v>
      </c>
      <c r="H70" s="18">
        <f t="shared" si="0"/>
        <v>-0.7817969661610269</v>
      </c>
      <c r="I70" s="18">
        <f t="shared" si="1"/>
        <v>-0.981012658227848</v>
      </c>
      <c r="J70" s="18">
        <f t="shared" si="2"/>
        <v>-0.55438596491228076</v>
      </c>
      <c r="K70" s="18">
        <f t="shared" si="3"/>
        <v>-0.75037147102526003</v>
      </c>
      <c r="L70" s="18">
        <f t="shared" si="4"/>
        <v>-0.71396697902721995</v>
      </c>
      <c r="N70" t="s">
        <v>62</v>
      </c>
      <c r="O70" s="37">
        <v>3595</v>
      </c>
      <c r="P70" t="str">
        <f t="shared" si="8"/>
        <v>yes</v>
      </c>
      <c r="Q70" s="18">
        <f t="shared" si="5"/>
        <v>-0.55438596491228076</v>
      </c>
      <c r="R70" t="str">
        <f t="shared" si="6"/>
        <v>no</v>
      </c>
      <c r="T70">
        <f t="shared" si="9"/>
        <v>76</v>
      </c>
      <c r="U70">
        <f t="shared" si="10"/>
        <v>48</v>
      </c>
      <c r="V70">
        <f t="shared" si="11"/>
        <v>67</v>
      </c>
      <c r="W70">
        <f t="shared" si="12"/>
        <v>61</v>
      </c>
      <c r="X70">
        <f t="shared" si="13"/>
        <v>72</v>
      </c>
    </row>
    <row r="71" spans="1:24" x14ac:dyDescent="0.25">
      <c r="A71" s="7" t="s">
        <v>63</v>
      </c>
      <c r="B71" s="9">
        <v>8976</v>
      </c>
      <c r="C71" s="10">
        <v>8367</v>
      </c>
      <c r="D71" s="10">
        <v>7980</v>
      </c>
      <c r="E71" s="9">
        <v>7576</v>
      </c>
      <c r="F71" s="10">
        <v>7248</v>
      </c>
      <c r="G71" s="37">
        <v>7046</v>
      </c>
      <c r="H71" s="18">
        <f t="shared" si="0"/>
        <v>-0.678475935828877</v>
      </c>
      <c r="I71" s="18">
        <f t="shared" si="1"/>
        <v>-0.46253137325206167</v>
      </c>
      <c r="J71" s="18">
        <f t="shared" si="2"/>
        <v>-0.50626566416040109</v>
      </c>
      <c r="K71" s="18">
        <f t="shared" si="3"/>
        <v>-0.43294614572333678</v>
      </c>
      <c r="L71" s="18">
        <f t="shared" si="4"/>
        <v>-0.53085251760748453</v>
      </c>
      <c r="N71" t="s">
        <v>63</v>
      </c>
      <c r="O71" s="37">
        <v>7046</v>
      </c>
      <c r="P71" t="str">
        <f t="shared" si="8"/>
        <v>yes</v>
      </c>
      <c r="Q71" s="18">
        <f t="shared" si="5"/>
        <v>-0.43294614572333678</v>
      </c>
      <c r="R71" t="str">
        <f t="shared" si="6"/>
        <v>no</v>
      </c>
      <c r="T71">
        <f t="shared" si="9"/>
        <v>75</v>
      </c>
      <c r="U71">
        <f t="shared" si="10"/>
        <v>20</v>
      </c>
      <c r="V71">
        <f t="shared" si="11"/>
        <v>64</v>
      </c>
      <c r="W71">
        <f t="shared" si="12"/>
        <v>36</v>
      </c>
      <c r="X71">
        <f t="shared" si="13"/>
        <v>59</v>
      </c>
    </row>
    <row r="72" spans="1:24" x14ac:dyDescent="0.25">
      <c r="A72" s="7" t="s">
        <v>64</v>
      </c>
      <c r="B72" s="9">
        <v>7404</v>
      </c>
      <c r="C72" s="10">
        <v>6726</v>
      </c>
      <c r="D72" s="10">
        <v>5786</v>
      </c>
      <c r="E72" s="9">
        <v>5057</v>
      </c>
      <c r="F72" s="10">
        <v>4500</v>
      </c>
      <c r="G72" s="37">
        <v>4329</v>
      </c>
      <c r="H72" s="18">
        <f t="shared" ref="H72:H100" si="14">(C72-B72)/B72*100/10</f>
        <v>-0.91572123176661258</v>
      </c>
      <c r="I72" s="18">
        <f t="shared" ref="I72:I100" si="15">(D72-C72)/C72*100/10</f>
        <v>-1.3975617008623253</v>
      </c>
      <c r="J72" s="18">
        <f t="shared" ref="J72:J100" si="16">(E72-D72)/D72*100/10</f>
        <v>-1.2599377808503285</v>
      </c>
      <c r="K72" s="18">
        <f t="shared" ref="K72:K100" si="17">(F72-E72)/E72*100/10</f>
        <v>-1.1014435436029266</v>
      </c>
      <c r="L72" s="18">
        <f t="shared" ref="L72:L100" si="18">(G72-F72)/F72*100/5.25</f>
        <v>-0.72380952380952379</v>
      </c>
      <c r="N72" t="s">
        <v>64</v>
      </c>
      <c r="O72" s="37">
        <v>4329</v>
      </c>
      <c r="P72" t="str">
        <f t="shared" si="8"/>
        <v>yes</v>
      </c>
      <c r="Q72" s="18">
        <f t="shared" ref="Q72:Q100" si="19">MAX(H72:L72)</f>
        <v>-0.72380952380952379</v>
      </c>
      <c r="R72" t="str">
        <f t="shared" ref="R72:R100" si="20">IF(Q72=L72, "YES", "no")</f>
        <v>YES</v>
      </c>
      <c r="T72">
        <f t="shared" si="9"/>
        <v>80</v>
      </c>
      <c r="U72">
        <f t="shared" si="10"/>
        <v>80</v>
      </c>
      <c r="V72">
        <f t="shared" si="11"/>
        <v>87</v>
      </c>
      <c r="W72">
        <f t="shared" si="12"/>
        <v>76</v>
      </c>
      <c r="X72">
        <f t="shared" si="13"/>
        <v>75</v>
      </c>
    </row>
    <row r="73" spans="1:24" x14ac:dyDescent="0.25">
      <c r="A73" s="7" t="s">
        <v>65</v>
      </c>
      <c r="B73" s="9">
        <v>15576</v>
      </c>
      <c r="C73" s="10">
        <v>15183</v>
      </c>
      <c r="D73" s="10">
        <v>14252</v>
      </c>
      <c r="E73" s="9">
        <v>15396</v>
      </c>
      <c r="F73" s="10">
        <v>15740</v>
      </c>
      <c r="G73" s="37">
        <v>15984</v>
      </c>
      <c r="H73" s="18">
        <f t="shared" si="14"/>
        <v>-0.25231124807395994</v>
      </c>
      <c r="I73" s="18">
        <f t="shared" si="15"/>
        <v>-0.61318579990779154</v>
      </c>
      <c r="J73" s="18">
        <f t="shared" si="16"/>
        <v>0.80269435868650019</v>
      </c>
      <c r="K73" s="18">
        <f t="shared" si="17"/>
        <v>0.22343465835281892</v>
      </c>
      <c r="L73" s="18">
        <f t="shared" si="18"/>
        <v>0.29527439946753797</v>
      </c>
      <c r="N73" t="s">
        <v>65</v>
      </c>
      <c r="O73" s="37">
        <v>15984</v>
      </c>
      <c r="P73" t="str">
        <f t="shared" ref="P73:P100" si="21">IF(N73=A73, "yes", "NOOOO")</f>
        <v>yes</v>
      </c>
      <c r="Q73" s="18">
        <f t="shared" si="19"/>
        <v>0.80269435868650019</v>
      </c>
      <c r="R73" t="str">
        <f t="shared" si="20"/>
        <v>no</v>
      </c>
      <c r="T73">
        <f t="shared" ref="T73:T100" si="22">RANK(H73,H$8:H$100)</f>
        <v>57</v>
      </c>
      <c r="U73">
        <f t="shared" ref="U73:U100" si="23">RANK(I73,I$8:I$100)</f>
        <v>28</v>
      </c>
      <c r="V73">
        <f t="shared" ref="V73:V100" si="24">RANK(J73,J$8:J$100)</f>
        <v>15</v>
      </c>
      <c r="W73">
        <f t="shared" ref="W73:W100" si="25">RANK(K73,K$8:K$100)</f>
        <v>15</v>
      </c>
      <c r="X73">
        <f t="shared" ref="X73:X100" si="26">RANK(L73,L$8:L$100)</f>
        <v>17</v>
      </c>
    </row>
    <row r="74" spans="1:24" x14ac:dyDescent="0.25">
      <c r="A74" s="7" t="s">
        <v>66</v>
      </c>
      <c r="B74" s="9">
        <v>4473</v>
      </c>
      <c r="C74" s="10">
        <v>3937</v>
      </c>
      <c r="D74" s="10">
        <v>3317</v>
      </c>
      <c r="E74" s="9">
        <v>3087</v>
      </c>
      <c r="F74" s="10">
        <v>2773</v>
      </c>
      <c r="G74" s="37">
        <v>2659</v>
      </c>
      <c r="H74" s="18">
        <f t="shared" si="14"/>
        <v>-1.1983009166107759</v>
      </c>
      <c r="I74" s="18">
        <f t="shared" si="15"/>
        <v>-1.5748031496062993</v>
      </c>
      <c r="J74" s="18">
        <f t="shared" si="16"/>
        <v>-0.69339764847753993</v>
      </c>
      <c r="K74" s="18">
        <f t="shared" si="17"/>
        <v>-1.0171687722708129</v>
      </c>
      <c r="L74" s="18">
        <f t="shared" si="18"/>
        <v>-0.78306115089382311</v>
      </c>
      <c r="N74" t="s">
        <v>66</v>
      </c>
      <c r="O74" s="37">
        <v>2659</v>
      </c>
      <c r="P74" t="str">
        <f t="shared" si="21"/>
        <v>yes</v>
      </c>
      <c r="Q74" s="18">
        <f t="shared" si="19"/>
        <v>-0.69339764847753993</v>
      </c>
      <c r="R74" t="str">
        <f t="shared" si="20"/>
        <v>no</v>
      </c>
      <c r="T74">
        <f t="shared" si="22"/>
        <v>89</v>
      </c>
      <c r="U74">
        <f t="shared" si="23"/>
        <v>85</v>
      </c>
      <c r="V74">
        <f t="shared" si="24"/>
        <v>74</v>
      </c>
      <c r="W74">
        <f t="shared" si="25"/>
        <v>71</v>
      </c>
      <c r="X74">
        <f t="shared" si="26"/>
        <v>79</v>
      </c>
    </row>
    <row r="75" spans="1:24" x14ac:dyDescent="0.25">
      <c r="A75" s="7" t="s">
        <v>67</v>
      </c>
      <c r="B75" s="9">
        <v>3423</v>
      </c>
      <c r="C75" s="10">
        <v>3637</v>
      </c>
      <c r="D75" s="10">
        <v>3367</v>
      </c>
      <c r="E75" s="9">
        <v>3200</v>
      </c>
      <c r="F75" s="10">
        <v>2970</v>
      </c>
      <c r="G75" s="37">
        <v>2944</v>
      </c>
      <c r="H75" s="18">
        <f t="shared" si="14"/>
        <v>0.62518258837277241</v>
      </c>
      <c r="I75" s="18">
        <f t="shared" si="15"/>
        <v>-0.74237008523508385</v>
      </c>
      <c r="J75" s="18">
        <f t="shared" si="16"/>
        <v>-0.49599049599049599</v>
      </c>
      <c r="K75" s="18">
        <f t="shared" si="17"/>
        <v>-0.71874999999999989</v>
      </c>
      <c r="L75" s="18">
        <f t="shared" si="18"/>
        <v>-0.16674683341350008</v>
      </c>
      <c r="N75" t="s">
        <v>67</v>
      </c>
      <c r="O75" s="37">
        <v>2944</v>
      </c>
      <c r="P75" t="str">
        <f t="shared" si="21"/>
        <v>yes</v>
      </c>
      <c r="Q75" s="18">
        <f t="shared" si="19"/>
        <v>0.62518258837277241</v>
      </c>
      <c r="R75" t="str">
        <f t="shared" si="20"/>
        <v>no</v>
      </c>
      <c r="T75">
        <f t="shared" si="22"/>
        <v>21</v>
      </c>
      <c r="U75">
        <f t="shared" si="23"/>
        <v>34</v>
      </c>
      <c r="V75">
        <f t="shared" si="24"/>
        <v>63</v>
      </c>
      <c r="W75">
        <f t="shared" si="25"/>
        <v>57</v>
      </c>
      <c r="X75">
        <f t="shared" si="26"/>
        <v>40</v>
      </c>
    </row>
    <row r="76" spans="1:24" x14ac:dyDescent="0.25">
      <c r="A76" s="7" t="s">
        <v>68</v>
      </c>
      <c r="B76" s="9">
        <v>9553</v>
      </c>
      <c r="C76" s="10">
        <v>9769</v>
      </c>
      <c r="D76" s="10">
        <v>9715</v>
      </c>
      <c r="E76" s="9">
        <v>9747</v>
      </c>
      <c r="F76" s="10">
        <v>9188</v>
      </c>
      <c r="G76" s="37">
        <v>9296</v>
      </c>
      <c r="H76" s="18">
        <f t="shared" si="14"/>
        <v>0.22610698209986393</v>
      </c>
      <c r="I76" s="18">
        <f t="shared" si="15"/>
        <v>-5.5276896304637113E-2</v>
      </c>
      <c r="J76" s="18">
        <f t="shared" si="16"/>
        <v>3.2938754503345338E-2</v>
      </c>
      <c r="K76" s="18">
        <f t="shared" si="17"/>
        <v>-0.57350979788652912</v>
      </c>
      <c r="L76" s="18">
        <f t="shared" si="18"/>
        <v>0.22389452080353256</v>
      </c>
      <c r="N76" t="s">
        <v>68</v>
      </c>
      <c r="O76" s="37">
        <v>9296</v>
      </c>
      <c r="P76" t="str">
        <f t="shared" si="21"/>
        <v>yes</v>
      </c>
      <c r="Q76" s="18">
        <f t="shared" si="19"/>
        <v>0.22610698209986393</v>
      </c>
      <c r="R76" t="str">
        <f t="shared" si="20"/>
        <v>no</v>
      </c>
      <c r="T76">
        <f t="shared" si="22"/>
        <v>35</v>
      </c>
      <c r="U76">
        <f t="shared" si="23"/>
        <v>11</v>
      </c>
      <c r="V76">
        <f t="shared" si="24"/>
        <v>39</v>
      </c>
      <c r="W76">
        <f t="shared" si="25"/>
        <v>45</v>
      </c>
      <c r="X76">
        <f t="shared" si="26"/>
        <v>19</v>
      </c>
    </row>
    <row r="77" spans="1:24" x14ac:dyDescent="0.25">
      <c r="A77" s="7" t="s">
        <v>69</v>
      </c>
      <c r="B77" s="9">
        <v>8493</v>
      </c>
      <c r="C77" s="10">
        <v>8481</v>
      </c>
      <c r="D77" s="10">
        <v>7827</v>
      </c>
      <c r="E77" s="9">
        <v>7857</v>
      </c>
      <c r="F77" s="10">
        <v>7266</v>
      </c>
      <c r="G77" s="37">
        <v>7208</v>
      </c>
      <c r="H77" s="18">
        <f t="shared" si="14"/>
        <v>-1.412928293889085E-2</v>
      </c>
      <c r="I77" s="18">
        <f t="shared" si="15"/>
        <v>-0.77113547930668547</v>
      </c>
      <c r="J77" s="18">
        <f t="shared" si="16"/>
        <v>3.8328861632809505E-2</v>
      </c>
      <c r="K77" s="18">
        <f t="shared" si="17"/>
        <v>-0.75219549446353573</v>
      </c>
      <c r="L77" s="18">
        <f t="shared" si="18"/>
        <v>-0.15204540390337251</v>
      </c>
      <c r="N77" t="s">
        <v>69</v>
      </c>
      <c r="O77" s="37">
        <v>7208</v>
      </c>
      <c r="P77" t="str">
        <f t="shared" si="21"/>
        <v>yes</v>
      </c>
      <c r="Q77" s="18">
        <f t="shared" si="19"/>
        <v>3.8328861632809505E-2</v>
      </c>
      <c r="R77" t="str">
        <f t="shared" si="20"/>
        <v>no</v>
      </c>
      <c r="T77">
        <f t="shared" si="22"/>
        <v>43</v>
      </c>
      <c r="U77">
        <f t="shared" si="23"/>
        <v>36</v>
      </c>
      <c r="V77">
        <f t="shared" si="24"/>
        <v>38</v>
      </c>
      <c r="W77">
        <f t="shared" si="25"/>
        <v>62</v>
      </c>
      <c r="X77">
        <f t="shared" si="26"/>
        <v>36</v>
      </c>
    </row>
    <row r="78" spans="1:24" x14ac:dyDescent="0.25">
      <c r="A78" s="7" t="s">
        <v>70</v>
      </c>
      <c r="B78" s="9">
        <v>26544</v>
      </c>
      <c r="C78" s="10">
        <v>28852</v>
      </c>
      <c r="D78" s="10">
        <v>29820</v>
      </c>
      <c r="E78" s="9">
        <v>31662</v>
      </c>
      <c r="F78" s="10">
        <v>32237</v>
      </c>
      <c r="G78" s="37">
        <v>32847</v>
      </c>
      <c r="H78" s="18">
        <f t="shared" si="14"/>
        <v>0.86949969861362264</v>
      </c>
      <c r="I78" s="18">
        <f t="shared" si="15"/>
        <v>0.33550533758491607</v>
      </c>
      <c r="J78" s="18">
        <f t="shared" si="16"/>
        <v>0.61770623742454722</v>
      </c>
      <c r="K78" s="18">
        <f t="shared" si="17"/>
        <v>0.18160571031520437</v>
      </c>
      <c r="L78" s="18">
        <f t="shared" si="18"/>
        <v>0.3604258342602481</v>
      </c>
      <c r="N78" t="s">
        <v>70</v>
      </c>
      <c r="O78" s="37">
        <v>32847</v>
      </c>
      <c r="P78" t="str">
        <f t="shared" si="21"/>
        <v>yes</v>
      </c>
      <c r="Q78" s="18">
        <f t="shared" si="19"/>
        <v>0.86949969861362264</v>
      </c>
      <c r="R78" t="str">
        <f t="shared" si="20"/>
        <v>no</v>
      </c>
      <c r="T78">
        <f t="shared" si="22"/>
        <v>18</v>
      </c>
      <c r="U78">
        <f t="shared" si="23"/>
        <v>8</v>
      </c>
      <c r="V78">
        <f t="shared" si="24"/>
        <v>19</v>
      </c>
      <c r="W78">
        <f t="shared" si="25"/>
        <v>16</v>
      </c>
      <c r="X78">
        <f t="shared" si="26"/>
        <v>12</v>
      </c>
    </row>
    <row r="79" spans="1:24" x14ac:dyDescent="0.25">
      <c r="A79" s="7" t="s">
        <v>71</v>
      </c>
      <c r="B79" s="9">
        <v>6468</v>
      </c>
      <c r="C79" s="10">
        <v>6320</v>
      </c>
      <c r="D79" s="10">
        <v>5668</v>
      </c>
      <c r="E79" s="9">
        <v>5639</v>
      </c>
      <c r="F79" s="10">
        <v>5406</v>
      </c>
      <c r="G79" s="37">
        <v>5202</v>
      </c>
      <c r="H79" s="18">
        <f t="shared" si="14"/>
        <v>-0.22881880024737167</v>
      </c>
      <c r="I79" s="18">
        <f t="shared" si="15"/>
        <v>-1.0316455696202531</v>
      </c>
      <c r="J79" s="18">
        <f t="shared" si="16"/>
        <v>-5.1164431898376848E-2</v>
      </c>
      <c r="K79" s="18">
        <f t="shared" si="17"/>
        <v>-0.41319382869303067</v>
      </c>
      <c r="L79" s="18">
        <f t="shared" si="18"/>
        <v>-0.71877807726864329</v>
      </c>
      <c r="N79" t="s">
        <v>71</v>
      </c>
      <c r="O79" s="37">
        <v>5202</v>
      </c>
      <c r="P79" t="str">
        <f t="shared" si="21"/>
        <v>yes</v>
      </c>
      <c r="Q79" s="18">
        <f t="shared" si="19"/>
        <v>-5.1164431898376848E-2</v>
      </c>
      <c r="R79" t="str">
        <f t="shared" si="20"/>
        <v>no</v>
      </c>
      <c r="T79">
        <f t="shared" si="22"/>
        <v>56</v>
      </c>
      <c r="U79">
        <f t="shared" si="23"/>
        <v>55</v>
      </c>
      <c r="V79">
        <f t="shared" si="24"/>
        <v>43</v>
      </c>
      <c r="W79">
        <f t="shared" si="25"/>
        <v>34</v>
      </c>
      <c r="X79">
        <f t="shared" si="26"/>
        <v>74</v>
      </c>
    </row>
    <row r="80" spans="1:24" x14ac:dyDescent="0.25">
      <c r="A80" s="7" t="s">
        <v>72</v>
      </c>
      <c r="B80" s="9">
        <v>12191</v>
      </c>
      <c r="C80" s="10">
        <v>12615</v>
      </c>
      <c r="D80" s="10">
        <v>11705</v>
      </c>
      <c r="E80" s="9">
        <v>11450</v>
      </c>
      <c r="F80" s="10">
        <v>11055</v>
      </c>
      <c r="G80" s="37">
        <v>10829</v>
      </c>
      <c r="H80" s="18">
        <f t="shared" si="14"/>
        <v>0.34779755557378395</v>
      </c>
      <c r="I80" s="18">
        <f t="shared" si="15"/>
        <v>-0.72136345620293307</v>
      </c>
      <c r="J80" s="18">
        <f t="shared" si="16"/>
        <v>-0.21785561725758223</v>
      </c>
      <c r="K80" s="18">
        <f t="shared" si="17"/>
        <v>-0.3449781659388646</v>
      </c>
      <c r="L80" s="18">
        <f t="shared" si="18"/>
        <v>-0.3893950162606879</v>
      </c>
      <c r="N80" t="s">
        <v>72</v>
      </c>
      <c r="O80" s="37">
        <v>10829</v>
      </c>
      <c r="P80" t="str">
        <f t="shared" si="21"/>
        <v>yes</v>
      </c>
      <c r="Q80" s="18">
        <f t="shared" si="19"/>
        <v>0.34779755557378395</v>
      </c>
      <c r="R80" t="str">
        <f t="shared" si="20"/>
        <v>no</v>
      </c>
      <c r="T80">
        <f t="shared" si="22"/>
        <v>31</v>
      </c>
      <c r="U80">
        <f t="shared" si="23"/>
        <v>33</v>
      </c>
      <c r="V80">
        <f t="shared" si="24"/>
        <v>49</v>
      </c>
      <c r="W80">
        <f t="shared" si="25"/>
        <v>33</v>
      </c>
      <c r="X80">
        <f t="shared" si="26"/>
        <v>55</v>
      </c>
    </row>
    <row r="81" spans="1:24" x14ac:dyDescent="0.25">
      <c r="A81" s="7" t="s">
        <v>73</v>
      </c>
      <c r="B81" s="9">
        <v>12277</v>
      </c>
      <c r="C81" s="10">
        <v>11315</v>
      </c>
      <c r="D81" s="10">
        <v>9937</v>
      </c>
      <c r="E81" s="9">
        <v>9531</v>
      </c>
      <c r="F81" s="10">
        <v>8363</v>
      </c>
      <c r="G81" s="37">
        <v>8094</v>
      </c>
      <c r="H81" s="18">
        <f t="shared" si="14"/>
        <v>-0.78357905025657737</v>
      </c>
      <c r="I81" s="18">
        <f t="shared" si="15"/>
        <v>-1.2178524083075564</v>
      </c>
      <c r="J81" s="18">
        <f t="shared" si="16"/>
        <v>-0.40857401630270707</v>
      </c>
      <c r="K81" s="18">
        <f t="shared" si="17"/>
        <v>-1.225474766551254</v>
      </c>
      <c r="L81" s="18">
        <f t="shared" si="18"/>
        <v>-0.61267601623933088</v>
      </c>
      <c r="N81" t="s">
        <v>73</v>
      </c>
      <c r="O81" s="37">
        <v>8094</v>
      </c>
      <c r="P81" t="str">
        <f t="shared" si="21"/>
        <v>yes</v>
      </c>
      <c r="Q81" s="18">
        <f t="shared" si="19"/>
        <v>-0.40857401630270707</v>
      </c>
      <c r="R81" t="str">
        <f t="shared" si="20"/>
        <v>no</v>
      </c>
      <c r="T81">
        <f t="shared" si="22"/>
        <v>77</v>
      </c>
      <c r="U81">
        <f t="shared" si="23"/>
        <v>72</v>
      </c>
      <c r="V81">
        <f t="shared" si="24"/>
        <v>58</v>
      </c>
      <c r="W81">
        <f t="shared" si="25"/>
        <v>85</v>
      </c>
      <c r="X81">
        <f t="shared" si="26"/>
        <v>61</v>
      </c>
    </row>
    <row r="82" spans="1:24" x14ac:dyDescent="0.25">
      <c r="A82" s="7" t="s">
        <v>74</v>
      </c>
      <c r="B82" s="9">
        <v>2231</v>
      </c>
      <c r="C82" s="10">
        <v>2383</v>
      </c>
      <c r="D82" s="10">
        <v>2019</v>
      </c>
      <c r="E82" s="9">
        <v>1756</v>
      </c>
      <c r="F82" s="10">
        <v>1526</v>
      </c>
      <c r="G82" s="37">
        <v>1381</v>
      </c>
      <c r="H82" s="18">
        <f t="shared" si="14"/>
        <v>0.68130883012102195</v>
      </c>
      <c r="I82" s="18">
        <f t="shared" si="15"/>
        <v>-1.5274863617289129</v>
      </c>
      <c r="J82" s="18">
        <f t="shared" si="16"/>
        <v>-1.3026250619118378</v>
      </c>
      <c r="K82" s="18">
        <f t="shared" si="17"/>
        <v>-1.3097949886104785</v>
      </c>
      <c r="L82" s="18">
        <f t="shared" si="18"/>
        <v>-1.8098982712350995</v>
      </c>
      <c r="N82" t="s">
        <v>74</v>
      </c>
      <c r="O82" s="37">
        <v>1381</v>
      </c>
      <c r="P82" t="str">
        <f t="shared" si="21"/>
        <v>yes</v>
      </c>
      <c r="Q82" s="18">
        <f t="shared" si="19"/>
        <v>0.68130883012102195</v>
      </c>
      <c r="R82" t="str">
        <f t="shared" si="20"/>
        <v>no</v>
      </c>
      <c r="T82">
        <f t="shared" si="22"/>
        <v>20</v>
      </c>
      <c r="U82">
        <f t="shared" si="23"/>
        <v>84</v>
      </c>
      <c r="V82">
        <f t="shared" si="24"/>
        <v>89</v>
      </c>
      <c r="W82">
        <f t="shared" si="25"/>
        <v>87</v>
      </c>
      <c r="X82">
        <f t="shared" si="26"/>
        <v>91</v>
      </c>
    </row>
    <row r="83" spans="1:24" x14ac:dyDescent="0.25">
      <c r="A83" s="7" t="s">
        <v>75</v>
      </c>
      <c r="B83" s="9">
        <v>12809</v>
      </c>
      <c r="C83" s="10">
        <v>13131</v>
      </c>
      <c r="D83" s="10">
        <v>12715</v>
      </c>
      <c r="E83" s="9">
        <v>13843</v>
      </c>
      <c r="F83" s="10">
        <v>14200</v>
      </c>
      <c r="G83" s="37">
        <v>14282</v>
      </c>
      <c r="H83" s="18">
        <f t="shared" si="14"/>
        <v>0.25138574439846983</v>
      </c>
      <c r="I83" s="18">
        <f t="shared" si="15"/>
        <v>-0.31680755464168764</v>
      </c>
      <c r="J83" s="18">
        <f t="shared" si="16"/>
        <v>0.88714117184427843</v>
      </c>
      <c r="K83" s="18">
        <f t="shared" si="17"/>
        <v>0.25789207541717835</v>
      </c>
      <c r="L83" s="18">
        <f t="shared" si="18"/>
        <v>0.10999329309188464</v>
      </c>
      <c r="N83" t="s">
        <v>75</v>
      </c>
      <c r="O83" s="37">
        <v>14282</v>
      </c>
      <c r="P83" t="str">
        <f t="shared" si="21"/>
        <v>yes</v>
      </c>
      <c r="Q83" s="18">
        <f t="shared" si="19"/>
        <v>0.88714117184427843</v>
      </c>
      <c r="R83" t="str">
        <f t="shared" si="20"/>
        <v>no</v>
      </c>
      <c r="T83">
        <f t="shared" si="22"/>
        <v>33</v>
      </c>
      <c r="U83">
        <f t="shared" si="23"/>
        <v>15</v>
      </c>
      <c r="V83">
        <f t="shared" si="24"/>
        <v>12</v>
      </c>
      <c r="W83">
        <f t="shared" si="25"/>
        <v>14</v>
      </c>
      <c r="X83">
        <f t="shared" si="26"/>
        <v>26</v>
      </c>
    </row>
    <row r="84" spans="1:24" x14ac:dyDescent="0.25">
      <c r="A84" s="7" t="s">
        <v>76</v>
      </c>
      <c r="B84" s="9">
        <v>66200</v>
      </c>
      <c r="C84" s="10">
        <v>86015</v>
      </c>
      <c r="D84" s="10">
        <v>102583</v>
      </c>
      <c r="E84" s="9">
        <v>122595</v>
      </c>
      <c r="F84" s="10">
        <v>158840</v>
      </c>
      <c r="G84" s="37">
        <v>175692</v>
      </c>
      <c r="H84" s="18">
        <f t="shared" si="14"/>
        <v>2.9932024169184293</v>
      </c>
      <c r="I84" s="18">
        <f t="shared" si="15"/>
        <v>1.9261756670348196</v>
      </c>
      <c r="J84" s="18">
        <f t="shared" si="16"/>
        <v>1.9508105631537389</v>
      </c>
      <c r="K84" s="18">
        <f t="shared" si="17"/>
        <v>2.9564827276805743</v>
      </c>
      <c r="L84" s="18">
        <f t="shared" si="18"/>
        <v>2.0208415776282811</v>
      </c>
      <c r="N84" t="s">
        <v>76</v>
      </c>
      <c r="O84" s="37">
        <v>175692</v>
      </c>
      <c r="P84" t="str">
        <f t="shared" si="21"/>
        <v>yes</v>
      </c>
      <c r="Q84" s="18">
        <f t="shared" si="19"/>
        <v>2.9932024169184293</v>
      </c>
      <c r="R84" t="str">
        <f t="shared" si="20"/>
        <v>no</v>
      </c>
      <c r="T84">
        <f t="shared" si="22"/>
        <v>2</v>
      </c>
      <c r="U84">
        <f t="shared" si="23"/>
        <v>1</v>
      </c>
      <c r="V84">
        <f t="shared" si="24"/>
        <v>3</v>
      </c>
      <c r="W84">
        <f t="shared" si="25"/>
        <v>1</v>
      </c>
      <c r="X84">
        <f t="shared" si="26"/>
        <v>2</v>
      </c>
    </row>
    <row r="85" spans="1:24" x14ac:dyDescent="0.25">
      <c r="A85" s="7" t="s">
        <v>77</v>
      </c>
      <c r="B85" s="9">
        <v>17018</v>
      </c>
      <c r="C85" s="10">
        <v>18716</v>
      </c>
      <c r="D85" s="10">
        <v>18285</v>
      </c>
      <c r="E85" s="9">
        <v>19830</v>
      </c>
      <c r="F85" s="10">
        <v>20780</v>
      </c>
      <c r="G85" s="37">
        <v>21016</v>
      </c>
      <c r="H85" s="18">
        <f t="shared" si="14"/>
        <v>0.99776707016100608</v>
      </c>
      <c r="I85" s="18">
        <f t="shared" si="15"/>
        <v>-0.23028424877110493</v>
      </c>
      <c r="J85" s="18">
        <f t="shared" si="16"/>
        <v>0.84495488105004102</v>
      </c>
      <c r="K85" s="18">
        <f t="shared" si="17"/>
        <v>0.47907211296016144</v>
      </c>
      <c r="L85" s="18">
        <f t="shared" si="18"/>
        <v>0.21632522113754069</v>
      </c>
      <c r="N85" t="s">
        <v>77</v>
      </c>
      <c r="O85" s="37">
        <v>21016</v>
      </c>
      <c r="P85" t="str">
        <f t="shared" si="21"/>
        <v>yes</v>
      </c>
      <c r="Q85" s="18">
        <f t="shared" si="19"/>
        <v>0.99776707016100608</v>
      </c>
      <c r="R85" t="str">
        <f t="shared" si="20"/>
        <v>no</v>
      </c>
      <c r="T85">
        <f t="shared" si="22"/>
        <v>15</v>
      </c>
      <c r="U85">
        <f t="shared" si="23"/>
        <v>13</v>
      </c>
      <c r="V85">
        <f t="shared" si="24"/>
        <v>13</v>
      </c>
      <c r="W85">
        <f t="shared" si="25"/>
        <v>9</v>
      </c>
      <c r="X85">
        <f t="shared" si="26"/>
        <v>20</v>
      </c>
    </row>
    <row r="86" spans="1:24" x14ac:dyDescent="0.25">
      <c r="A86" s="7" t="s">
        <v>78</v>
      </c>
      <c r="B86" s="9">
        <v>36432</v>
      </c>
      <c r="C86" s="10">
        <v>38344</v>
      </c>
      <c r="D86" s="10">
        <v>36025</v>
      </c>
      <c r="E86" s="9">
        <v>36951</v>
      </c>
      <c r="F86" s="10">
        <v>36970</v>
      </c>
      <c r="G86" s="37">
        <v>36261</v>
      </c>
      <c r="H86" s="18">
        <f t="shared" si="14"/>
        <v>0.52481335090030745</v>
      </c>
      <c r="I86" s="18">
        <f t="shared" si="15"/>
        <v>-0.60478823283955774</v>
      </c>
      <c r="J86" s="18">
        <f t="shared" si="16"/>
        <v>0.25704371963913947</v>
      </c>
      <c r="K86" s="18">
        <f t="shared" si="17"/>
        <v>5.1419447376255039E-3</v>
      </c>
      <c r="L86" s="18">
        <f t="shared" si="18"/>
        <v>-0.36528974586859358</v>
      </c>
      <c r="N86" t="s">
        <v>78</v>
      </c>
      <c r="O86" s="37">
        <v>36261</v>
      </c>
      <c r="P86" t="str">
        <f t="shared" si="21"/>
        <v>yes</v>
      </c>
      <c r="Q86" s="18">
        <f t="shared" si="19"/>
        <v>0.52481335090030745</v>
      </c>
      <c r="R86" t="str">
        <f t="shared" si="20"/>
        <v>no</v>
      </c>
      <c r="T86">
        <f t="shared" si="22"/>
        <v>23</v>
      </c>
      <c r="U86">
        <f t="shared" si="23"/>
        <v>26</v>
      </c>
      <c r="V86">
        <f t="shared" si="24"/>
        <v>31</v>
      </c>
      <c r="W86">
        <f t="shared" si="25"/>
        <v>24</v>
      </c>
      <c r="X86">
        <f t="shared" si="26"/>
        <v>52</v>
      </c>
    </row>
    <row r="87" spans="1:24" x14ac:dyDescent="0.25">
      <c r="A87" s="7" t="s">
        <v>79</v>
      </c>
      <c r="B87" s="9">
        <v>14460</v>
      </c>
      <c r="C87" s="10">
        <v>15789</v>
      </c>
      <c r="D87" s="10">
        <v>15450</v>
      </c>
      <c r="E87" s="9">
        <v>16496</v>
      </c>
      <c r="F87" s="10">
        <v>16750</v>
      </c>
      <c r="G87" s="37">
        <v>17110</v>
      </c>
      <c r="H87" s="18">
        <f t="shared" si="14"/>
        <v>0.91908713692946065</v>
      </c>
      <c r="I87" s="18">
        <f t="shared" si="15"/>
        <v>-0.21470644119323579</v>
      </c>
      <c r="J87" s="18">
        <f t="shared" si="16"/>
        <v>0.6770226537216828</v>
      </c>
      <c r="K87" s="18">
        <f t="shared" si="17"/>
        <v>0.15397672162948592</v>
      </c>
      <c r="L87" s="18">
        <f t="shared" si="18"/>
        <v>0.40938166311300639</v>
      </c>
      <c r="N87" t="s">
        <v>79</v>
      </c>
      <c r="O87" s="37">
        <v>17110</v>
      </c>
      <c r="P87" t="str">
        <f t="shared" si="21"/>
        <v>yes</v>
      </c>
      <c r="Q87" s="18">
        <f t="shared" si="19"/>
        <v>0.91908713692946065</v>
      </c>
      <c r="R87" t="str">
        <f t="shared" si="20"/>
        <v>no</v>
      </c>
      <c r="T87">
        <f t="shared" si="22"/>
        <v>16</v>
      </c>
      <c r="U87">
        <f t="shared" si="23"/>
        <v>12</v>
      </c>
      <c r="V87">
        <f t="shared" si="24"/>
        <v>17</v>
      </c>
      <c r="W87">
        <f t="shared" si="25"/>
        <v>18</v>
      </c>
      <c r="X87">
        <f t="shared" si="26"/>
        <v>11</v>
      </c>
    </row>
    <row r="88" spans="1:24" x14ac:dyDescent="0.25">
      <c r="A88" s="7" t="s">
        <v>80</v>
      </c>
      <c r="B88" s="9">
        <v>7285</v>
      </c>
      <c r="C88" s="10">
        <v>7544</v>
      </c>
      <c r="D88" s="10">
        <v>6750</v>
      </c>
      <c r="E88" s="9">
        <v>6198</v>
      </c>
      <c r="F88" s="10">
        <v>5469</v>
      </c>
      <c r="G88" s="37">
        <v>5220</v>
      </c>
      <c r="H88" s="18">
        <f t="shared" si="14"/>
        <v>0.35552505147563485</v>
      </c>
      <c r="I88" s="18">
        <f t="shared" si="15"/>
        <v>-1.0524920466595971</v>
      </c>
      <c r="J88" s="18">
        <f t="shared" si="16"/>
        <v>-0.81777777777777794</v>
      </c>
      <c r="K88" s="18">
        <f t="shared" si="17"/>
        <v>-1.176185866408519</v>
      </c>
      <c r="L88" s="18">
        <f t="shared" si="18"/>
        <v>-0.86722566152077951</v>
      </c>
      <c r="N88" t="s">
        <v>80</v>
      </c>
      <c r="O88" s="37">
        <v>5220</v>
      </c>
      <c r="P88" t="str">
        <f t="shared" si="21"/>
        <v>yes</v>
      </c>
      <c r="Q88" s="18">
        <f t="shared" si="19"/>
        <v>0.35552505147563485</v>
      </c>
      <c r="R88" t="str">
        <f t="shared" si="20"/>
        <v>no</v>
      </c>
      <c r="T88">
        <f t="shared" si="22"/>
        <v>29</v>
      </c>
      <c r="U88">
        <f t="shared" si="23"/>
        <v>56</v>
      </c>
      <c r="V88">
        <f t="shared" si="24"/>
        <v>77</v>
      </c>
      <c r="W88">
        <f t="shared" si="25"/>
        <v>82</v>
      </c>
      <c r="X88">
        <f t="shared" si="26"/>
        <v>82</v>
      </c>
    </row>
    <row r="89" spans="1:24" x14ac:dyDescent="0.25">
      <c r="A89" s="7" t="s">
        <v>81</v>
      </c>
      <c r="B89" s="9">
        <v>4725</v>
      </c>
      <c r="C89" s="10">
        <v>4226</v>
      </c>
      <c r="D89" s="10">
        <v>3718</v>
      </c>
      <c r="E89" s="9">
        <v>3318</v>
      </c>
      <c r="F89" s="10">
        <v>3152</v>
      </c>
      <c r="G89" s="37">
        <v>3091</v>
      </c>
      <c r="H89" s="18">
        <f t="shared" si="14"/>
        <v>-1.0560846560846562</v>
      </c>
      <c r="I89" s="18">
        <f t="shared" si="15"/>
        <v>-1.2020823473734026</v>
      </c>
      <c r="J89" s="18">
        <f t="shared" si="16"/>
        <v>-1.0758472296933834</v>
      </c>
      <c r="K89" s="18">
        <f t="shared" si="17"/>
        <v>-0.50030138637733579</v>
      </c>
      <c r="L89" s="18">
        <f t="shared" si="18"/>
        <v>-0.36862460720328738</v>
      </c>
      <c r="N89" t="s">
        <v>81</v>
      </c>
      <c r="O89" s="37">
        <v>3091</v>
      </c>
      <c r="P89" t="str">
        <f t="shared" si="21"/>
        <v>yes</v>
      </c>
      <c r="Q89" s="18">
        <f t="shared" si="19"/>
        <v>-0.36862460720328738</v>
      </c>
      <c r="R89" t="str">
        <f t="shared" si="20"/>
        <v>YES</v>
      </c>
      <c r="T89">
        <f t="shared" si="22"/>
        <v>85</v>
      </c>
      <c r="U89">
        <f t="shared" si="23"/>
        <v>70</v>
      </c>
      <c r="V89">
        <f t="shared" si="24"/>
        <v>83</v>
      </c>
      <c r="W89">
        <f t="shared" si="25"/>
        <v>40</v>
      </c>
      <c r="X89">
        <f t="shared" si="26"/>
        <v>53</v>
      </c>
    </row>
    <row r="90" spans="1:24" x14ac:dyDescent="0.25">
      <c r="A90" s="7" t="s">
        <v>82</v>
      </c>
      <c r="B90" s="9">
        <v>2034</v>
      </c>
      <c r="C90" s="10">
        <v>1845</v>
      </c>
      <c r="D90" s="10">
        <v>1549</v>
      </c>
      <c r="E90" s="9">
        <v>1475</v>
      </c>
      <c r="F90" s="10">
        <v>1311</v>
      </c>
      <c r="G90" s="37">
        <v>1260</v>
      </c>
      <c r="H90" s="18">
        <f t="shared" si="14"/>
        <v>-0.92920353982300896</v>
      </c>
      <c r="I90" s="18">
        <f t="shared" si="15"/>
        <v>-1.6043360433604339</v>
      </c>
      <c r="J90" s="18">
        <f t="shared" si="16"/>
        <v>-0.47772756617172368</v>
      </c>
      <c r="K90" s="18">
        <f t="shared" si="17"/>
        <v>-1.1118644067796608</v>
      </c>
      <c r="L90" s="18">
        <f t="shared" si="18"/>
        <v>-0.74098289201264023</v>
      </c>
      <c r="N90" t="s">
        <v>82</v>
      </c>
      <c r="O90" s="37">
        <v>1260</v>
      </c>
      <c r="P90" t="str">
        <f t="shared" si="21"/>
        <v>yes</v>
      </c>
      <c r="Q90" s="18">
        <f t="shared" si="19"/>
        <v>-0.47772756617172368</v>
      </c>
      <c r="R90" t="str">
        <f t="shared" si="20"/>
        <v>no</v>
      </c>
      <c r="T90">
        <f t="shared" si="22"/>
        <v>81</v>
      </c>
      <c r="U90">
        <f t="shared" si="23"/>
        <v>87</v>
      </c>
      <c r="V90">
        <f t="shared" si="24"/>
        <v>61</v>
      </c>
      <c r="W90">
        <f t="shared" si="25"/>
        <v>78</v>
      </c>
      <c r="X90">
        <f t="shared" si="26"/>
        <v>76</v>
      </c>
    </row>
    <row r="91" spans="1:24" x14ac:dyDescent="0.25">
      <c r="A91" s="7" t="s">
        <v>83</v>
      </c>
      <c r="B91" s="9">
        <v>5758</v>
      </c>
      <c r="C91" s="10">
        <v>6549</v>
      </c>
      <c r="D91" s="10">
        <v>6244</v>
      </c>
      <c r="E91" s="9">
        <v>6455</v>
      </c>
      <c r="F91" s="10">
        <v>6129</v>
      </c>
      <c r="G91" s="37">
        <v>5937</v>
      </c>
      <c r="H91" s="18">
        <f t="shared" si="14"/>
        <v>1.3737408822507815</v>
      </c>
      <c r="I91" s="18">
        <f t="shared" si="15"/>
        <v>-0.4657199572453809</v>
      </c>
      <c r="J91" s="18">
        <f t="shared" si="16"/>
        <v>0.33792440743113394</v>
      </c>
      <c r="K91" s="18">
        <f t="shared" si="17"/>
        <v>-0.5050348567002324</v>
      </c>
      <c r="L91" s="18">
        <f t="shared" si="18"/>
        <v>-0.5966948698226231</v>
      </c>
      <c r="N91" t="s">
        <v>83</v>
      </c>
      <c r="O91" s="37">
        <v>5937</v>
      </c>
      <c r="P91" t="str">
        <f t="shared" si="21"/>
        <v>yes</v>
      </c>
      <c r="Q91" s="18">
        <f t="shared" si="19"/>
        <v>1.3737408822507815</v>
      </c>
      <c r="R91" t="str">
        <f t="shared" si="20"/>
        <v>no</v>
      </c>
      <c r="T91">
        <f t="shared" si="22"/>
        <v>9</v>
      </c>
      <c r="U91">
        <f t="shared" si="23"/>
        <v>21</v>
      </c>
      <c r="V91">
        <f t="shared" si="24"/>
        <v>29</v>
      </c>
      <c r="W91">
        <f t="shared" si="25"/>
        <v>41</v>
      </c>
      <c r="X91">
        <f t="shared" si="26"/>
        <v>60</v>
      </c>
    </row>
    <row r="92" spans="1:24" x14ac:dyDescent="0.25">
      <c r="A92" s="7" t="s">
        <v>84</v>
      </c>
      <c r="B92" s="9">
        <v>7779</v>
      </c>
      <c r="C92" s="10">
        <v>7582</v>
      </c>
      <c r="D92" s="10">
        <v>6635</v>
      </c>
      <c r="E92" s="9">
        <v>6055</v>
      </c>
      <c r="F92" s="10">
        <v>5228</v>
      </c>
      <c r="G92" s="37">
        <v>5163</v>
      </c>
      <c r="H92" s="18">
        <f t="shared" si="14"/>
        <v>-0.25324591849852163</v>
      </c>
      <c r="I92" s="18">
        <f t="shared" si="15"/>
        <v>-1.2490108150883672</v>
      </c>
      <c r="J92" s="18">
        <f t="shared" si="16"/>
        <v>-0.87415222305953277</v>
      </c>
      <c r="K92" s="18">
        <f t="shared" si="17"/>
        <v>-1.365813377374071</v>
      </c>
      <c r="L92" s="18">
        <f t="shared" si="18"/>
        <v>-0.23682005319342733</v>
      </c>
      <c r="N92" t="s">
        <v>84</v>
      </c>
      <c r="O92" s="37">
        <v>5163</v>
      </c>
      <c r="P92" t="str">
        <f t="shared" si="21"/>
        <v>yes</v>
      </c>
      <c r="Q92" s="18">
        <f t="shared" si="19"/>
        <v>-0.23682005319342733</v>
      </c>
      <c r="R92" t="str">
        <f t="shared" si="20"/>
        <v>YES</v>
      </c>
      <c r="T92">
        <f t="shared" si="22"/>
        <v>58</v>
      </c>
      <c r="U92">
        <f t="shared" si="23"/>
        <v>75</v>
      </c>
      <c r="V92">
        <f t="shared" si="24"/>
        <v>79</v>
      </c>
      <c r="W92">
        <f t="shared" si="25"/>
        <v>88</v>
      </c>
      <c r="X92">
        <f t="shared" si="26"/>
        <v>46</v>
      </c>
    </row>
    <row r="93" spans="1:24" x14ac:dyDescent="0.25">
      <c r="A93" s="7" t="s">
        <v>85</v>
      </c>
      <c r="B93" s="9">
        <v>954</v>
      </c>
      <c r="C93" s="10">
        <v>973</v>
      </c>
      <c r="D93" s="10">
        <v>851</v>
      </c>
      <c r="E93" s="9">
        <v>729</v>
      </c>
      <c r="F93" s="11">
        <v>647</v>
      </c>
      <c r="G93" s="37">
        <v>684</v>
      </c>
      <c r="H93" s="18">
        <f t="shared" si="14"/>
        <v>0.19916142557651992</v>
      </c>
      <c r="I93" s="18">
        <f t="shared" si="15"/>
        <v>-1.2538540596094552</v>
      </c>
      <c r="J93" s="18">
        <f t="shared" si="16"/>
        <v>-1.4336075205640424</v>
      </c>
      <c r="K93" s="18">
        <f t="shared" si="17"/>
        <v>-1.1248285322359397</v>
      </c>
      <c r="L93" s="18">
        <f t="shared" si="18"/>
        <v>1.0892765143151542</v>
      </c>
      <c r="N93" t="s">
        <v>85</v>
      </c>
      <c r="O93" s="37">
        <v>684</v>
      </c>
      <c r="P93" t="str">
        <f t="shared" si="21"/>
        <v>yes</v>
      </c>
      <c r="Q93" s="18">
        <f t="shared" si="19"/>
        <v>1.0892765143151542</v>
      </c>
      <c r="R93" t="str">
        <f t="shared" si="20"/>
        <v>YES</v>
      </c>
      <c r="T93">
        <f t="shared" si="22"/>
        <v>37</v>
      </c>
      <c r="U93">
        <f t="shared" si="23"/>
        <v>76</v>
      </c>
      <c r="V93">
        <f t="shared" si="24"/>
        <v>92</v>
      </c>
      <c r="W93">
        <f t="shared" si="25"/>
        <v>81</v>
      </c>
      <c r="X93">
        <f t="shared" si="26"/>
        <v>6</v>
      </c>
    </row>
    <row r="94" spans="1:24" x14ac:dyDescent="0.25">
      <c r="A94" s="7" t="s">
        <v>86</v>
      </c>
      <c r="B94" s="9">
        <v>6942</v>
      </c>
      <c r="C94" s="10">
        <v>7186</v>
      </c>
      <c r="D94" s="10">
        <v>6936</v>
      </c>
      <c r="E94" s="9">
        <v>7171</v>
      </c>
      <c r="F94" s="10">
        <v>6940</v>
      </c>
      <c r="G94" s="37">
        <v>7064</v>
      </c>
      <c r="H94" s="18">
        <f t="shared" si="14"/>
        <v>0.35148372227023911</v>
      </c>
      <c r="I94" s="18">
        <f t="shared" si="15"/>
        <v>-0.34789869190091849</v>
      </c>
      <c r="J94" s="18">
        <f t="shared" si="16"/>
        <v>0.33881199538638984</v>
      </c>
      <c r="K94" s="18">
        <f t="shared" si="17"/>
        <v>-0.32213080462975874</v>
      </c>
      <c r="L94" s="18">
        <f t="shared" si="18"/>
        <v>0.34033209825717031</v>
      </c>
      <c r="N94" t="s">
        <v>86</v>
      </c>
      <c r="O94" s="37">
        <v>7064</v>
      </c>
      <c r="P94" t="str">
        <f t="shared" si="21"/>
        <v>yes</v>
      </c>
      <c r="Q94" s="18">
        <f t="shared" si="19"/>
        <v>0.35148372227023911</v>
      </c>
      <c r="R94" t="str">
        <f t="shared" si="20"/>
        <v>no</v>
      </c>
      <c r="T94">
        <f t="shared" si="22"/>
        <v>30</v>
      </c>
      <c r="U94">
        <f t="shared" si="23"/>
        <v>17</v>
      </c>
      <c r="V94">
        <f t="shared" si="24"/>
        <v>28</v>
      </c>
      <c r="W94">
        <f t="shared" si="25"/>
        <v>32</v>
      </c>
      <c r="X94">
        <f t="shared" si="26"/>
        <v>15</v>
      </c>
    </row>
    <row r="95" spans="1:24" x14ac:dyDescent="0.25">
      <c r="A95" s="7" t="s">
        <v>87</v>
      </c>
      <c r="B95" s="9">
        <v>5783</v>
      </c>
      <c r="C95" s="10">
        <v>5633</v>
      </c>
      <c r="D95" s="10">
        <v>5169</v>
      </c>
      <c r="E95" s="9">
        <v>4647</v>
      </c>
      <c r="F95" s="10">
        <v>4260</v>
      </c>
      <c r="G95" s="37">
        <v>4154</v>
      </c>
      <c r="H95" s="18">
        <f t="shared" si="14"/>
        <v>-0.2593809441466367</v>
      </c>
      <c r="I95" s="18">
        <f t="shared" si="15"/>
        <v>-0.82371737972661108</v>
      </c>
      <c r="J95" s="18">
        <f t="shared" si="16"/>
        <v>-1.0098665118978525</v>
      </c>
      <c r="K95" s="18">
        <f t="shared" si="17"/>
        <v>-0.83279535183989672</v>
      </c>
      <c r="L95" s="18">
        <f t="shared" si="18"/>
        <v>-0.47395484015202322</v>
      </c>
      <c r="N95" t="s">
        <v>87</v>
      </c>
      <c r="O95" s="37">
        <v>4154</v>
      </c>
      <c r="P95" t="str">
        <f t="shared" si="21"/>
        <v>yes</v>
      </c>
      <c r="Q95" s="18">
        <f t="shared" si="19"/>
        <v>-0.2593809441466367</v>
      </c>
      <c r="R95" t="str">
        <f t="shared" si="20"/>
        <v>no</v>
      </c>
      <c r="T95">
        <f t="shared" si="22"/>
        <v>59</v>
      </c>
      <c r="U95">
        <f t="shared" si="23"/>
        <v>42</v>
      </c>
      <c r="V95">
        <f t="shared" si="24"/>
        <v>82</v>
      </c>
      <c r="W95">
        <f t="shared" si="25"/>
        <v>65</v>
      </c>
      <c r="X95">
        <f t="shared" si="26"/>
        <v>58</v>
      </c>
    </row>
    <row r="96" spans="1:24" x14ac:dyDescent="0.25">
      <c r="A96" s="7" t="s">
        <v>88</v>
      </c>
      <c r="B96" s="9">
        <v>13310</v>
      </c>
      <c r="C96" s="10">
        <v>15508</v>
      </c>
      <c r="D96" s="10">
        <v>16607</v>
      </c>
      <c r="E96" s="9">
        <v>18780</v>
      </c>
      <c r="F96" s="10">
        <v>20234</v>
      </c>
      <c r="G96" s="37">
        <v>20248</v>
      </c>
      <c r="H96" s="18">
        <f t="shared" si="14"/>
        <v>1.6513899323816681</v>
      </c>
      <c r="I96" s="18">
        <f t="shared" si="15"/>
        <v>0.70866649471240639</v>
      </c>
      <c r="J96" s="18">
        <f t="shared" si="16"/>
        <v>1.3084843740591316</v>
      </c>
      <c r="K96" s="18">
        <f t="shared" si="17"/>
        <v>0.77422790202342917</v>
      </c>
      <c r="L96" s="18">
        <f t="shared" si="18"/>
        <v>1.3179137425455503E-2</v>
      </c>
      <c r="N96" t="s">
        <v>88</v>
      </c>
      <c r="O96" s="37">
        <v>20248</v>
      </c>
      <c r="P96" t="str">
        <f t="shared" si="21"/>
        <v>yes</v>
      </c>
      <c r="Q96" s="18">
        <f t="shared" si="19"/>
        <v>1.6513899323816681</v>
      </c>
      <c r="R96" t="str">
        <f t="shared" si="20"/>
        <v>no</v>
      </c>
      <c r="T96">
        <f t="shared" si="22"/>
        <v>5</v>
      </c>
      <c r="U96">
        <f t="shared" si="23"/>
        <v>4</v>
      </c>
      <c r="V96">
        <f t="shared" si="24"/>
        <v>7</v>
      </c>
      <c r="W96">
        <f t="shared" si="25"/>
        <v>7</v>
      </c>
      <c r="X96">
        <f t="shared" si="26"/>
        <v>29</v>
      </c>
    </row>
    <row r="97" spans="1:24" x14ac:dyDescent="0.25">
      <c r="A97" s="7" t="s">
        <v>89</v>
      </c>
      <c r="B97" s="9">
        <v>10400</v>
      </c>
      <c r="C97" s="10">
        <v>9858</v>
      </c>
      <c r="D97" s="10">
        <v>9364</v>
      </c>
      <c r="E97" s="9">
        <v>9851</v>
      </c>
      <c r="F97" s="10">
        <v>9595</v>
      </c>
      <c r="G97" s="37">
        <v>9367</v>
      </c>
      <c r="H97" s="18">
        <f t="shared" si="14"/>
        <v>-0.52115384615384608</v>
      </c>
      <c r="I97" s="18">
        <f t="shared" si="15"/>
        <v>-0.50111584499898565</v>
      </c>
      <c r="J97" s="18">
        <f t="shared" si="16"/>
        <v>0.52007689021785564</v>
      </c>
      <c r="K97" s="18">
        <f t="shared" si="17"/>
        <v>-0.25987209420363416</v>
      </c>
      <c r="L97" s="18">
        <f t="shared" si="18"/>
        <v>-0.45261669024045259</v>
      </c>
      <c r="N97" t="s">
        <v>89</v>
      </c>
      <c r="O97" s="37">
        <v>9367</v>
      </c>
      <c r="P97" t="str">
        <f t="shared" si="21"/>
        <v>yes</v>
      </c>
      <c r="Q97" s="18">
        <f t="shared" si="19"/>
        <v>0.52007689021785564</v>
      </c>
      <c r="R97" t="str">
        <f t="shared" si="20"/>
        <v>no</v>
      </c>
      <c r="T97">
        <f t="shared" si="22"/>
        <v>70</v>
      </c>
      <c r="U97">
        <f t="shared" si="23"/>
        <v>23</v>
      </c>
      <c r="V97">
        <f t="shared" si="24"/>
        <v>21</v>
      </c>
      <c r="W97">
        <f t="shared" si="25"/>
        <v>29</v>
      </c>
      <c r="X97">
        <f t="shared" si="26"/>
        <v>56</v>
      </c>
    </row>
    <row r="98" spans="1:24" x14ac:dyDescent="0.25">
      <c r="A98" s="7" t="s">
        <v>90</v>
      </c>
      <c r="B98" s="9">
        <v>5396</v>
      </c>
      <c r="C98" s="10">
        <v>4858</v>
      </c>
      <c r="D98" s="10">
        <v>4279</v>
      </c>
      <c r="E98" s="9">
        <v>4061</v>
      </c>
      <c r="F98" s="10">
        <v>3812</v>
      </c>
      <c r="G98" s="37">
        <v>3625</v>
      </c>
      <c r="H98" s="18">
        <f t="shared" si="14"/>
        <v>-0.99703484062268344</v>
      </c>
      <c r="I98" s="18">
        <f t="shared" si="15"/>
        <v>-1.1918484973240016</v>
      </c>
      <c r="J98" s="18">
        <f t="shared" si="16"/>
        <v>-0.50946482823089512</v>
      </c>
      <c r="K98" s="18">
        <f t="shared" si="17"/>
        <v>-0.61314947057375035</v>
      </c>
      <c r="L98" s="18">
        <f t="shared" si="18"/>
        <v>-0.93439264478089235</v>
      </c>
      <c r="N98" t="s">
        <v>90</v>
      </c>
      <c r="O98" s="37">
        <v>3625</v>
      </c>
      <c r="P98" t="str">
        <f t="shared" si="21"/>
        <v>yes</v>
      </c>
      <c r="Q98" s="18">
        <f t="shared" si="19"/>
        <v>-0.50946482823089512</v>
      </c>
      <c r="R98" t="str">
        <f t="shared" si="20"/>
        <v>no</v>
      </c>
      <c r="T98">
        <f t="shared" si="22"/>
        <v>84</v>
      </c>
      <c r="U98">
        <f t="shared" si="23"/>
        <v>69</v>
      </c>
      <c r="V98">
        <f t="shared" si="24"/>
        <v>66</v>
      </c>
      <c r="W98">
        <f t="shared" si="25"/>
        <v>47</v>
      </c>
      <c r="X98">
        <f t="shared" si="26"/>
        <v>85</v>
      </c>
    </row>
    <row r="99" spans="1:24" x14ac:dyDescent="0.25">
      <c r="A99" s="7" t="s">
        <v>91</v>
      </c>
      <c r="B99" s="9">
        <v>1051</v>
      </c>
      <c r="C99" s="10">
        <v>1060</v>
      </c>
      <c r="D99" s="10">
        <v>948</v>
      </c>
      <c r="E99" s="9">
        <v>886</v>
      </c>
      <c r="F99" s="11">
        <v>818</v>
      </c>
      <c r="G99" s="37">
        <v>750</v>
      </c>
      <c r="H99" s="18">
        <f t="shared" si="14"/>
        <v>8.5632730732635581E-2</v>
      </c>
      <c r="I99" s="18">
        <f t="shared" si="15"/>
        <v>-1.0566037735849059</v>
      </c>
      <c r="J99" s="18">
        <f t="shared" si="16"/>
        <v>-0.65400843881856541</v>
      </c>
      <c r="K99" s="18">
        <f t="shared" si="17"/>
        <v>-0.76749435665914212</v>
      </c>
      <c r="L99" s="18">
        <f t="shared" si="18"/>
        <v>-1.5834206543252998</v>
      </c>
      <c r="N99" t="s">
        <v>91</v>
      </c>
      <c r="O99" s="37">
        <v>750</v>
      </c>
      <c r="P99" t="str">
        <f t="shared" si="21"/>
        <v>yes</v>
      </c>
      <c r="Q99" s="18">
        <f t="shared" si="19"/>
        <v>8.5632730732635581E-2</v>
      </c>
      <c r="R99" t="str">
        <f t="shared" si="20"/>
        <v>no</v>
      </c>
      <c r="T99">
        <f t="shared" si="22"/>
        <v>39</v>
      </c>
      <c r="U99">
        <f t="shared" si="23"/>
        <v>57</v>
      </c>
      <c r="V99">
        <f t="shared" si="24"/>
        <v>71</v>
      </c>
      <c r="W99">
        <f t="shared" si="25"/>
        <v>63</v>
      </c>
      <c r="X99">
        <f t="shared" si="26"/>
        <v>90</v>
      </c>
    </row>
    <row r="100" spans="1:24" x14ac:dyDescent="0.25">
      <c r="A100" s="7" t="s">
        <v>92</v>
      </c>
      <c r="B100" s="9">
        <v>13685</v>
      </c>
      <c r="C100" s="10">
        <v>14798</v>
      </c>
      <c r="D100" s="10">
        <v>14428</v>
      </c>
      <c r="E100" s="9">
        <v>14598</v>
      </c>
      <c r="F100" s="10">
        <v>13665</v>
      </c>
      <c r="G100" s="37">
        <v>13806</v>
      </c>
      <c r="H100" s="18">
        <f t="shared" si="14"/>
        <v>0.8132992327365729</v>
      </c>
      <c r="I100" s="18">
        <f t="shared" si="15"/>
        <v>-0.25003378834977702</v>
      </c>
      <c r="J100" s="18">
        <f t="shared" si="16"/>
        <v>0.11782644857222069</v>
      </c>
      <c r="K100" s="18">
        <f t="shared" si="17"/>
        <v>-0.63912864775996714</v>
      </c>
      <c r="L100" s="18">
        <f t="shared" si="18"/>
        <v>0.19653964769222726</v>
      </c>
      <c r="N100" t="s">
        <v>92</v>
      </c>
      <c r="O100" s="37">
        <v>13806</v>
      </c>
      <c r="P100" t="str">
        <f t="shared" si="21"/>
        <v>yes</v>
      </c>
      <c r="Q100" s="18">
        <f t="shared" si="19"/>
        <v>0.8132992327365729</v>
      </c>
      <c r="R100" t="str">
        <f t="shared" si="20"/>
        <v>no</v>
      </c>
      <c r="T100">
        <f t="shared" si="22"/>
        <v>19</v>
      </c>
      <c r="U100">
        <f t="shared" si="23"/>
        <v>14</v>
      </c>
      <c r="V100">
        <f t="shared" si="24"/>
        <v>34</v>
      </c>
      <c r="W100">
        <f t="shared" si="25"/>
        <v>48</v>
      </c>
      <c r="X100">
        <f t="shared" si="26"/>
        <v>22</v>
      </c>
    </row>
    <row r="101" spans="1:24" ht="7.5" customHeight="1" x14ac:dyDescent="0.25">
      <c r="A101" s="7"/>
      <c r="B101" s="11"/>
      <c r="C101" s="11"/>
      <c r="D101" s="11"/>
      <c r="E101" s="10"/>
      <c r="F101" s="10"/>
      <c r="G101" s="10"/>
    </row>
    <row r="102" spans="1:24" x14ac:dyDescent="0.25">
      <c r="A102" s="7" t="s">
        <v>95</v>
      </c>
      <c r="B102" s="16" t="s">
        <v>96</v>
      </c>
      <c r="C102" s="16" t="s">
        <v>96</v>
      </c>
      <c r="D102" s="16" t="s">
        <v>96</v>
      </c>
      <c r="E102" s="16" t="s">
        <v>96</v>
      </c>
      <c r="F102" s="16" t="s">
        <v>96</v>
      </c>
      <c r="G102" s="16" t="s">
        <v>96</v>
      </c>
      <c r="H102" s="20">
        <f>COUNTIF(H8:H100,"&gt;0")</f>
        <v>42</v>
      </c>
      <c r="I102" s="20">
        <f t="shared" ref="I102:L102" si="27">COUNTIF(I8:I100,"&gt;0")</f>
        <v>10</v>
      </c>
      <c r="J102" s="20">
        <f t="shared" si="27"/>
        <v>40</v>
      </c>
      <c r="K102" s="20">
        <f t="shared" si="27"/>
        <v>24</v>
      </c>
      <c r="L102" s="20">
        <f t="shared" si="27"/>
        <v>31</v>
      </c>
    </row>
    <row r="103" spans="1:24" ht="7.5" customHeight="1" x14ac:dyDescent="0.25">
      <c r="A103" s="11"/>
      <c r="B103" s="11"/>
      <c r="C103" s="11"/>
      <c r="D103" s="11"/>
      <c r="E103" s="10"/>
      <c r="F103" s="10"/>
      <c r="G103" s="10"/>
    </row>
  </sheetData>
  <mergeCells count="4">
    <mergeCell ref="T4:X4"/>
    <mergeCell ref="B5:G5"/>
    <mergeCell ref="H5:L5"/>
    <mergeCell ref="T5:X5"/>
  </mergeCells>
  <pageMargins left="0.3" right="0.25" top="0.5" bottom="0.5" header="0.3" footer="0.3"/>
  <pageSetup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1" width="11.28515625" customWidth="1"/>
    <col min="2" max="4" width="9.140625" customWidth="1"/>
    <col min="8" max="12" width="8" customWidth="1"/>
  </cols>
  <sheetData>
    <row r="1" spans="1:19" x14ac:dyDescent="0.25">
      <c r="A1" s="1" t="s">
        <v>102</v>
      </c>
      <c r="B1" s="1"/>
      <c r="C1" s="1"/>
      <c r="D1" s="1"/>
    </row>
    <row r="2" spans="1:19" x14ac:dyDescent="0.25">
      <c r="A2" t="s">
        <v>104</v>
      </c>
    </row>
    <row r="3" spans="1:19" x14ac:dyDescent="0.25">
      <c r="A3" t="s">
        <v>105</v>
      </c>
    </row>
    <row r="4" spans="1:19" ht="15" customHeight="1" x14ac:dyDescent="0.25">
      <c r="O4" s="41" t="s">
        <v>110</v>
      </c>
      <c r="P4" s="41"/>
      <c r="Q4" s="41"/>
      <c r="R4" s="41"/>
      <c r="S4" s="41"/>
    </row>
    <row r="5" spans="1:19" ht="15" customHeight="1" x14ac:dyDescent="0.25">
      <c r="B5" s="42" t="s">
        <v>106</v>
      </c>
      <c r="C5" s="43"/>
      <c r="D5" s="43"/>
      <c r="E5" s="43"/>
      <c r="F5" s="43"/>
      <c r="G5" s="44"/>
      <c r="H5" s="42" t="s">
        <v>107</v>
      </c>
      <c r="I5" s="43"/>
      <c r="J5" s="43"/>
      <c r="K5" s="43"/>
      <c r="L5" s="44"/>
      <c r="O5" s="42" t="s">
        <v>107</v>
      </c>
      <c r="P5" s="43"/>
      <c r="Q5" s="43"/>
      <c r="R5" s="43"/>
      <c r="S5" s="44"/>
    </row>
    <row r="6" spans="1:19" x14ac:dyDescent="0.25">
      <c r="A6" s="5" t="s">
        <v>94</v>
      </c>
      <c r="B6" s="3">
        <v>1970</v>
      </c>
      <c r="C6" s="3">
        <v>1980</v>
      </c>
      <c r="D6" s="3">
        <v>1990</v>
      </c>
      <c r="E6" s="2">
        <v>2000</v>
      </c>
      <c r="F6" s="3">
        <v>2010</v>
      </c>
      <c r="G6" s="4">
        <v>2015</v>
      </c>
      <c r="H6" s="21" t="s">
        <v>101</v>
      </c>
      <c r="I6" s="22" t="s">
        <v>97</v>
      </c>
      <c r="J6" s="22" t="s">
        <v>98</v>
      </c>
      <c r="K6" s="22" t="s">
        <v>99</v>
      </c>
      <c r="L6" s="23" t="s">
        <v>100</v>
      </c>
      <c r="O6" s="21" t="s">
        <v>101</v>
      </c>
      <c r="P6" s="22" t="s">
        <v>97</v>
      </c>
      <c r="Q6" s="22" t="s">
        <v>98</v>
      </c>
      <c r="R6" s="22" t="s">
        <v>99</v>
      </c>
      <c r="S6" s="23" t="s">
        <v>100</v>
      </c>
    </row>
    <row r="7" spans="1:19" x14ac:dyDescent="0.25">
      <c r="A7" s="25" t="s">
        <v>93</v>
      </c>
      <c r="B7" s="32">
        <v>1485333</v>
      </c>
      <c r="C7" s="33">
        <v>1569825</v>
      </c>
      <c r="D7" s="33">
        <v>1578417</v>
      </c>
      <c r="E7" s="32">
        <v>1711265</v>
      </c>
      <c r="F7" s="33">
        <v>1826341</v>
      </c>
      <c r="G7" s="34">
        <v>1896190</v>
      </c>
      <c r="H7" s="26">
        <f>(C7-B7)/B7*100/10</f>
        <v>0.56884213842956433</v>
      </c>
      <c r="I7" s="27">
        <f>(D7-C7)/C7*100/10</f>
        <v>5.4732215374325169E-2</v>
      </c>
      <c r="J7" s="27">
        <f>(E7-D7)/D7*100/10</f>
        <v>0.8416533780363491</v>
      </c>
      <c r="K7" s="27">
        <f>(F7-E7)/E7*100/10</f>
        <v>0.67246160004441147</v>
      </c>
      <c r="L7" s="28">
        <f>(G7-F7)/F7*100/5.25</f>
        <v>0.72848232770175059</v>
      </c>
      <c r="O7" s="40" t="s">
        <v>96</v>
      </c>
      <c r="P7" s="40" t="s">
        <v>96</v>
      </c>
      <c r="Q7" s="40" t="s">
        <v>96</v>
      </c>
      <c r="R7" s="40" t="s">
        <v>96</v>
      </c>
      <c r="S7" s="40" t="s">
        <v>96</v>
      </c>
    </row>
    <row r="8" spans="1:19" x14ac:dyDescent="0.25">
      <c r="A8" s="7" t="s">
        <v>0</v>
      </c>
      <c r="B8" s="9">
        <v>30553</v>
      </c>
      <c r="C8" s="10">
        <v>30656</v>
      </c>
      <c r="D8" s="10">
        <v>29625</v>
      </c>
      <c r="E8" s="9">
        <v>31151</v>
      </c>
      <c r="F8" s="10">
        <v>31364</v>
      </c>
      <c r="G8" s="37">
        <v>31587</v>
      </c>
      <c r="H8" s="29">
        <f t="shared" ref="H8:K73" si="0">(C8-B8)/B8*100/10</f>
        <v>3.3711910450692238E-2</v>
      </c>
      <c r="I8" s="17">
        <f t="shared" si="0"/>
        <v>-0.33631263048016702</v>
      </c>
      <c r="J8" s="17">
        <f t="shared" si="0"/>
        <v>0.51510548523206756</v>
      </c>
      <c r="K8" s="17">
        <f t="shared" si="0"/>
        <v>6.837661712304581E-2</v>
      </c>
      <c r="L8" s="14">
        <f t="shared" ref="L8:L73" si="1">(G8-F8)/F8*100/5.25</f>
        <v>0.13542976175293481</v>
      </c>
      <c r="O8">
        <v>42</v>
      </c>
      <c r="P8">
        <v>16</v>
      </c>
      <c r="Q8">
        <v>22</v>
      </c>
      <c r="R8">
        <v>23</v>
      </c>
      <c r="S8">
        <v>25</v>
      </c>
    </row>
    <row r="9" spans="1:19" x14ac:dyDescent="0.25">
      <c r="A9" s="7" t="s">
        <v>1</v>
      </c>
      <c r="B9" s="9">
        <v>9047</v>
      </c>
      <c r="C9" s="10">
        <v>8675</v>
      </c>
      <c r="D9" s="10">
        <v>7965</v>
      </c>
      <c r="E9" s="9">
        <v>7452</v>
      </c>
      <c r="F9" s="10">
        <v>6685</v>
      </c>
      <c r="G9" s="37">
        <v>6414</v>
      </c>
      <c r="H9" s="29">
        <f t="shared" si="0"/>
        <v>-0.41118602851774072</v>
      </c>
      <c r="I9" s="17">
        <f t="shared" si="0"/>
        <v>-0.81844380403458228</v>
      </c>
      <c r="J9" s="17">
        <f t="shared" si="0"/>
        <v>-0.64406779661016944</v>
      </c>
      <c r="K9" s="17">
        <f t="shared" si="0"/>
        <v>-1.0292538915727323</v>
      </c>
      <c r="L9" s="14">
        <f t="shared" si="1"/>
        <v>-0.77216226804858068</v>
      </c>
      <c r="O9">
        <v>63</v>
      </c>
      <c r="P9">
        <v>41</v>
      </c>
      <c r="Q9">
        <v>70</v>
      </c>
      <c r="R9">
        <v>73</v>
      </c>
      <c r="S9">
        <v>78</v>
      </c>
    </row>
    <row r="10" spans="1:19" x14ac:dyDescent="0.25">
      <c r="A10" s="7" t="s">
        <v>2</v>
      </c>
      <c r="B10" s="9">
        <v>606</v>
      </c>
      <c r="C10" s="10">
        <v>513</v>
      </c>
      <c r="D10" s="10">
        <v>462</v>
      </c>
      <c r="E10" s="9">
        <v>444</v>
      </c>
      <c r="F10" s="11">
        <v>460</v>
      </c>
      <c r="G10" s="37">
        <v>456</v>
      </c>
      <c r="H10" s="29">
        <f t="shared" si="0"/>
        <v>-1.5346534653465347</v>
      </c>
      <c r="I10" s="17">
        <f t="shared" si="0"/>
        <v>-0.99415204678362579</v>
      </c>
      <c r="J10" s="17">
        <f t="shared" si="0"/>
        <v>-0.38961038961038963</v>
      </c>
      <c r="K10" s="17">
        <f t="shared" si="0"/>
        <v>0.36036036036036034</v>
      </c>
      <c r="L10" s="14">
        <f t="shared" si="1"/>
        <v>-0.16563146997929606</v>
      </c>
      <c r="O10">
        <v>92</v>
      </c>
      <c r="P10">
        <v>51</v>
      </c>
      <c r="Q10">
        <v>56</v>
      </c>
      <c r="R10">
        <v>13</v>
      </c>
      <c r="S10">
        <v>39</v>
      </c>
    </row>
    <row r="11" spans="1:19" x14ac:dyDescent="0.25">
      <c r="A11" s="7" t="s">
        <v>3</v>
      </c>
      <c r="B11" s="9">
        <v>1034</v>
      </c>
      <c r="C11" s="10">
        <v>918</v>
      </c>
      <c r="D11" s="10">
        <v>852</v>
      </c>
      <c r="E11" s="9">
        <v>819</v>
      </c>
      <c r="F11" s="11">
        <v>690</v>
      </c>
      <c r="G11" s="37">
        <v>788</v>
      </c>
      <c r="H11" s="29">
        <f t="shared" si="0"/>
        <v>-1.1218568665377178</v>
      </c>
      <c r="I11" s="17">
        <f t="shared" si="0"/>
        <v>-0.71895424836601296</v>
      </c>
      <c r="J11" s="17">
        <f t="shared" si="0"/>
        <v>-0.38732394366197181</v>
      </c>
      <c r="K11" s="17">
        <f t="shared" si="0"/>
        <v>-1.575091575091575</v>
      </c>
      <c r="L11" s="14">
        <f t="shared" si="1"/>
        <v>2.7053140096618358</v>
      </c>
      <c r="O11">
        <v>86</v>
      </c>
      <c r="P11">
        <v>32</v>
      </c>
      <c r="Q11">
        <v>54</v>
      </c>
      <c r="R11">
        <v>90</v>
      </c>
      <c r="S11">
        <v>1</v>
      </c>
    </row>
    <row r="12" spans="1:19" x14ac:dyDescent="0.25">
      <c r="A12" s="7" t="s">
        <v>4</v>
      </c>
      <c r="B12" s="9">
        <v>847</v>
      </c>
      <c r="C12" s="10">
        <v>867</v>
      </c>
      <c r="D12" s="10">
        <v>675</v>
      </c>
      <c r="E12" s="9">
        <v>583</v>
      </c>
      <c r="F12" s="11">
        <v>478</v>
      </c>
      <c r="G12" s="37">
        <v>487</v>
      </c>
      <c r="H12" s="29">
        <f t="shared" si="0"/>
        <v>0.23612750885478156</v>
      </c>
      <c r="I12" s="17">
        <f t="shared" si="0"/>
        <v>-2.2145328719723185</v>
      </c>
      <c r="J12" s="17">
        <f t="shared" si="0"/>
        <v>-1.3629629629629629</v>
      </c>
      <c r="K12" s="17">
        <f t="shared" si="0"/>
        <v>-1.8010291595197256</v>
      </c>
      <c r="L12" s="14">
        <f t="shared" si="1"/>
        <v>0.35863717872086076</v>
      </c>
      <c r="O12">
        <v>34</v>
      </c>
      <c r="P12">
        <v>93</v>
      </c>
      <c r="Q12">
        <v>90</v>
      </c>
      <c r="R12">
        <v>93</v>
      </c>
      <c r="S12">
        <v>13</v>
      </c>
    </row>
    <row r="13" spans="1:19" x14ac:dyDescent="0.25">
      <c r="A13" s="7" t="s">
        <v>5</v>
      </c>
      <c r="B13" s="9">
        <v>8190</v>
      </c>
      <c r="C13" s="10">
        <v>7391</v>
      </c>
      <c r="D13" s="10">
        <v>6667</v>
      </c>
      <c r="E13" s="9">
        <v>6259</v>
      </c>
      <c r="F13" s="10">
        <v>5505</v>
      </c>
      <c r="G13" s="37">
        <v>5315</v>
      </c>
      <c r="H13" s="29">
        <f t="shared" si="0"/>
        <v>-0.97557997557997567</v>
      </c>
      <c r="I13" s="17">
        <f t="shared" si="0"/>
        <v>-0.9795697469895821</v>
      </c>
      <c r="J13" s="17">
        <f t="shared" si="0"/>
        <v>-0.61196940152992352</v>
      </c>
      <c r="K13" s="17">
        <f t="shared" si="0"/>
        <v>-1.2046652819939287</v>
      </c>
      <c r="L13" s="14">
        <f t="shared" si="1"/>
        <v>-0.65741101163444493</v>
      </c>
      <c r="O13">
        <v>83</v>
      </c>
      <c r="P13">
        <v>47</v>
      </c>
      <c r="Q13">
        <v>68</v>
      </c>
      <c r="R13">
        <v>84</v>
      </c>
      <c r="S13">
        <v>65</v>
      </c>
    </row>
    <row r="14" spans="1:19" x14ac:dyDescent="0.25">
      <c r="A14" s="7" t="s">
        <v>6</v>
      </c>
      <c r="B14" s="9">
        <v>10094</v>
      </c>
      <c r="C14" s="10">
        <v>13696</v>
      </c>
      <c r="D14" s="10">
        <v>13130</v>
      </c>
      <c r="E14" s="9">
        <v>12158</v>
      </c>
      <c r="F14" s="10">
        <v>11308</v>
      </c>
      <c r="G14" s="37">
        <v>11337</v>
      </c>
      <c r="H14" s="29">
        <f t="shared" si="0"/>
        <v>3.568456508817119</v>
      </c>
      <c r="I14" s="17">
        <f t="shared" si="0"/>
        <v>-0.41325934579439255</v>
      </c>
      <c r="J14" s="17">
        <f t="shared" si="0"/>
        <v>-0.74028941355674038</v>
      </c>
      <c r="K14" s="17">
        <f t="shared" si="0"/>
        <v>-0.69912814607665741</v>
      </c>
      <c r="L14" s="14">
        <f t="shared" si="1"/>
        <v>4.8848686980982707E-2</v>
      </c>
      <c r="O14">
        <v>1</v>
      </c>
      <c r="P14">
        <v>19</v>
      </c>
      <c r="Q14">
        <v>76</v>
      </c>
      <c r="R14">
        <v>53</v>
      </c>
      <c r="S14">
        <v>28</v>
      </c>
    </row>
    <row r="15" spans="1:19" x14ac:dyDescent="0.25">
      <c r="A15" s="7" t="s">
        <v>7</v>
      </c>
      <c r="B15" s="9">
        <v>3752</v>
      </c>
      <c r="C15" s="10">
        <v>3331</v>
      </c>
      <c r="D15" s="10">
        <v>2835</v>
      </c>
      <c r="E15" s="9">
        <v>2438</v>
      </c>
      <c r="F15" s="10">
        <v>2099</v>
      </c>
      <c r="G15" s="37">
        <v>2006</v>
      </c>
      <c r="H15" s="29">
        <f t="shared" si="0"/>
        <v>-1.1220682302771854</v>
      </c>
      <c r="I15" s="17">
        <f t="shared" si="0"/>
        <v>-1.4890423296307413</v>
      </c>
      <c r="J15" s="17">
        <f t="shared" si="0"/>
        <v>-1.4003527336860668</v>
      </c>
      <c r="K15" s="17">
        <f t="shared" si="0"/>
        <v>-1.3904840032813781</v>
      </c>
      <c r="L15" s="14">
        <f t="shared" si="1"/>
        <v>-0.84393929081875729</v>
      </c>
      <c r="O15">
        <v>87</v>
      </c>
      <c r="P15">
        <v>82</v>
      </c>
      <c r="Q15">
        <v>91</v>
      </c>
      <c r="R15">
        <v>89</v>
      </c>
      <c r="S15">
        <v>81</v>
      </c>
    </row>
    <row r="16" spans="1:19" x14ac:dyDescent="0.25">
      <c r="A16" s="7" t="s">
        <v>8</v>
      </c>
      <c r="B16" s="9">
        <v>4021</v>
      </c>
      <c r="C16" s="10">
        <v>4377</v>
      </c>
      <c r="D16" s="10">
        <v>3657</v>
      </c>
      <c r="E16" s="9">
        <v>3525</v>
      </c>
      <c r="F16" s="10">
        <v>3145</v>
      </c>
      <c r="G16" s="37">
        <v>2946</v>
      </c>
      <c r="H16" s="29">
        <f t="shared" si="0"/>
        <v>0.88535190251181306</v>
      </c>
      <c r="I16" s="17">
        <f t="shared" si="0"/>
        <v>-1.6449623029472242</v>
      </c>
      <c r="J16" s="17">
        <f t="shared" si="0"/>
        <v>-0.36095159967186224</v>
      </c>
      <c r="K16" s="17">
        <f t="shared" si="0"/>
        <v>-1.0780141843971631</v>
      </c>
      <c r="L16" s="14">
        <f t="shared" si="1"/>
        <v>-1.205238852297676</v>
      </c>
      <c r="O16">
        <v>17</v>
      </c>
      <c r="P16">
        <v>88</v>
      </c>
      <c r="Q16">
        <v>53</v>
      </c>
      <c r="R16">
        <v>75</v>
      </c>
      <c r="S16">
        <v>86</v>
      </c>
    </row>
    <row r="17" spans="1:19" x14ac:dyDescent="0.25">
      <c r="A17" s="7" t="s">
        <v>9</v>
      </c>
      <c r="B17" s="9">
        <v>31222</v>
      </c>
      <c r="C17" s="10">
        <v>34797</v>
      </c>
      <c r="D17" s="10">
        <v>37447</v>
      </c>
      <c r="E17" s="9">
        <v>42259</v>
      </c>
      <c r="F17" s="10">
        <v>46102</v>
      </c>
      <c r="G17" s="37">
        <v>48863</v>
      </c>
      <c r="H17" s="29">
        <f t="shared" si="0"/>
        <v>1.1450259432451477</v>
      </c>
      <c r="I17" s="17">
        <f t="shared" si="0"/>
        <v>0.76155990458947609</v>
      </c>
      <c r="J17" s="17">
        <f t="shared" si="0"/>
        <v>1.2850161561673832</v>
      </c>
      <c r="K17" s="17">
        <f t="shared" si="0"/>
        <v>0.90939208216001322</v>
      </c>
      <c r="L17" s="14">
        <f t="shared" si="1"/>
        <v>1.1407417506935966</v>
      </c>
      <c r="O17">
        <v>12</v>
      </c>
      <c r="P17">
        <v>3</v>
      </c>
      <c r="Q17">
        <v>8</v>
      </c>
      <c r="R17">
        <v>6</v>
      </c>
      <c r="S17">
        <v>5</v>
      </c>
    </row>
    <row r="18" spans="1:19" x14ac:dyDescent="0.25">
      <c r="A18" s="7" t="s">
        <v>10</v>
      </c>
      <c r="B18" s="9">
        <v>9247</v>
      </c>
      <c r="C18" s="10">
        <v>8813</v>
      </c>
      <c r="D18" s="10">
        <v>7868</v>
      </c>
      <c r="E18" s="9">
        <v>7791</v>
      </c>
      <c r="F18" s="10">
        <v>6858</v>
      </c>
      <c r="G18" s="37">
        <v>6585</v>
      </c>
      <c r="H18" s="29">
        <f t="shared" si="0"/>
        <v>-0.46934140802422403</v>
      </c>
      <c r="I18" s="17">
        <f t="shared" si="0"/>
        <v>-1.0722795869737887</v>
      </c>
      <c r="J18" s="17">
        <f t="shared" si="0"/>
        <v>-9.7864768683274012E-2</v>
      </c>
      <c r="K18" s="17">
        <f t="shared" si="0"/>
        <v>-1.1975356180207934</v>
      </c>
      <c r="L18" s="14">
        <f t="shared" si="1"/>
        <v>-0.75823855351414404</v>
      </c>
      <c r="O18">
        <v>67</v>
      </c>
      <c r="P18">
        <v>61</v>
      </c>
      <c r="Q18">
        <v>45</v>
      </c>
      <c r="R18">
        <v>83</v>
      </c>
      <c r="S18">
        <v>77</v>
      </c>
    </row>
    <row r="19" spans="1:19" x14ac:dyDescent="0.25">
      <c r="A19" s="7" t="s">
        <v>11</v>
      </c>
      <c r="B19" s="9">
        <v>9461</v>
      </c>
      <c r="C19" s="10">
        <v>9330</v>
      </c>
      <c r="D19" s="10">
        <v>8601</v>
      </c>
      <c r="E19" s="9">
        <v>8767</v>
      </c>
      <c r="F19" s="10">
        <v>8395</v>
      </c>
      <c r="G19" s="37">
        <v>8115</v>
      </c>
      <c r="H19" s="29">
        <f t="shared" si="0"/>
        <v>-0.13846316457034141</v>
      </c>
      <c r="I19" s="17">
        <f t="shared" si="0"/>
        <v>-0.7813504823151125</v>
      </c>
      <c r="J19" s="17">
        <f t="shared" si="0"/>
        <v>0.19300081385885362</v>
      </c>
      <c r="K19" s="17">
        <f t="shared" si="0"/>
        <v>-0.42431846697844183</v>
      </c>
      <c r="L19" s="14">
        <f t="shared" si="1"/>
        <v>-0.63529878896168357</v>
      </c>
      <c r="O19">
        <v>47</v>
      </c>
      <c r="P19">
        <v>37</v>
      </c>
      <c r="Q19">
        <v>32</v>
      </c>
      <c r="R19">
        <v>35</v>
      </c>
      <c r="S19">
        <v>63</v>
      </c>
    </row>
    <row r="20" spans="1:19" x14ac:dyDescent="0.25">
      <c r="A20" s="7" t="s">
        <v>12</v>
      </c>
      <c r="B20" s="9">
        <v>18076</v>
      </c>
      <c r="C20" s="10">
        <v>20297</v>
      </c>
      <c r="D20" s="10">
        <v>21318</v>
      </c>
      <c r="E20" s="9">
        <v>24334</v>
      </c>
      <c r="F20" s="10">
        <v>25241</v>
      </c>
      <c r="G20" s="37">
        <v>25512</v>
      </c>
      <c r="H20" s="29">
        <f t="shared" si="0"/>
        <v>1.2287010400531091</v>
      </c>
      <c r="I20" s="17">
        <f t="shared" si="0"/>
        <v>0.5030300044341528</v>
      </c>
      <c r="J20" s="17">
        <f t="shared" si="0"/>
        <v>1.4147668636832724</v>
      </c>
      <c r="K20" s="17">
        <f t="shared" si="0"/>
        <v>0.37272951425988327</v>
      </c>
      <c r="L20" s="14">
        <f t="shared" si="1"/>
        <v>0.20450476454596733</v>
      </c>
      <c r="O20">
        <v>11</v>
      </c>
      <c r="P20">
        <v>5</v>
      </c>
      <c r="Q20">
        <v>6</v>
      </c>
      <c r="R20">
        <v>11</v>
      </c>
      <c r="S20">
        <v>21</v>
      </c>
    </row>
    <row r="21" spans="1:19" x14ac:dyDescent="0.25">
      <c r="A21" s="7" t="s">
        <v>13</v>
      </c>
      <c r="B21" s="9">
        <v>12192</v>
      </c>
      <c r="C21" s="10">
        <v>11375</v>
      </c>
      <c r="D21" s="10">
        <v>10131</v>
      </c>
      <c r="E21" s="9">
        <v>9615</v>
      </c>
      <c r="F21" s="10">
        <v>8852</v>
      </c>
      <c r="G21" s="37">
        <v>8564</v>
      </c>
      <c r="H21" s="29">
        <f t="shared" si="0"/>
        <v>-0.67011154855643051</v>
      </c>
      <c r="I21" s="17">
        <f t="shared" si="0"/>
        <v>-1.0936263736263736</v>
      </c>
      <c r="J21" s="17">
        <f t="shared" si="0"/>
        <v>-0.5093278057447439</v>
      </c>
      <c r="K21" s="17">
        <f t="shared" si="0"/>
        <v>-0.79355174206968271</v>
      </c>
      <c r="L21" s="14">
        <f t="shared" si="1"/>
        <v>-0.6197146730359564</v>
      </c>
      <c r="O21">
        <v>74</v>
      </c>
      <c r="P21">
        <v>65</v>
      </c>
      <c r="Q21">
        <v>65</v>
      </c>
      <c r="R21">
        <v>64</v>
      </c>
      <c r="S21">
        <v>62</v>
      </c>
    </row>
    <row r="22" spans="1:19" x14ac:dyDescent="0.25">
      <c r="A22" s="7" t="s">
        <v>14</v>
      </c>
      <c r="B22" s="9">
        <v>4129</v>
      </c>
      <c r="C22" s="10">
        <v>4758</v>
      </c>
      <c r="D22" s="10">
        <v>4381</v>
      </c>
      <c r="E22" s="9">
        <v>4068</v>
      </c>
      <c r="F22" s="10">
        <v>3966</v>
      </c>
      <c r="G22" s="37">
        <v>3956</v>
      </c>
      <c r="H22" s="29">
        <f t="shared" si="0"/>
        <v>1.5233712763380962</v>
      </c>
      <c r="I22" s="17">
        <f t="shared" si="0"/>
        <v>-0.79234972677595628</v>
      </c>
      <c r="J22" s="17">
        <f t="shared" si="0"/>
        <v>-0.7144487559917827</v>
      </c>
      <c r="K22" s="17">
        <f t="shared" si="0"/>
        <v>-0.25073746312684364</v>
      </c>
      <c r="L22" s="14">
        <f t="shared" si="1"/>
        <v>-4.8027279494753015E-2</v>
      </c>
      <c r="O22">
        <v>6</v>
      </c>
      <c r="P22">
        <v>38</v>
      </c>
      <c r="Q22">
        <v>75</v>
      </c>
      <c r="R22">
        <v>28</v>
      </c>
      <c r="S22">
        <v>33</v>
      </c>
    </row>
    <row r="23" spans="1:19" x14ac:dyDescent="0.25">
      <c r="A23" s="7" t="s">
        <v>15</v>
      </c>
      <c r="B23" s="9">
        <v>6846</v>
      </c>
      <c r="C23" s="10">
        <v>6758</v>
      </c>
      <c r="D23" s="10">
        <v>6307</v>
      </c>
      <c r="E23" s="9">
        <v>6148</v>
      </c>
      <c r="F23" s="10">
        <v>5713</v>
      </c>
      <c r="G23" s="37">
        <v>5848</v>
      </c>
      <c r="H23" s="29">
        <f t="shared" si="0"/>
        <v>-0.12854221443178498</v>
      </c>
      <c r="I23" s="17">
        <f t="shared" si="0"/>
        <v>-0.6673572062740456</v>
      </c>
      <c r="J23" s="17">
        <f t="shared" si="0"/>
        <v>-0.25210084033613445</v>
      </c>
      <c r="K23" s="17">
        <f t="shared" si="0"/>
        <v>-0.70754716981132071</v>
      </c>
      <c r="L23" s="14">
        <f t="shared" si="1"/>
        <v>0.45010127278637696</v>
      </c>
      <c r="O23">
        <v>46</v>
      </c>
      <c r="P23">
        <v>29</v>
      </c>
      <c r="Q23">
        <v>51</v>
      </c>
      <c r="R23">
        <v>55</v>
      </c>
      <c r="S23">
        <v>9</v>
      </c>
    </row>
    <row r="24" spans="1:19" x14ac:dyDescent="0.25">
      <c r="A24" s="7" t="s">
        <v>16</v>
      </c>
      <c r="B24" s="9">
        <v>10778</v>
      </c>
      <c r="C24" s="10">
        <v>10057</v>
      </c>
      <c r="D24" s="10">
        <v>9494</v>
      </c>
      <c r="E24" s="9">
        <v>9830</v>
      </c>
      <c r="F24" s="10">
        <v>9998</v>
      </c>
      <c r="G24" s="37">
        <v>10167</v>
      </c>
      <c r="H24" s="29">
        <f t="shared" si="0"/>
        <v>-0.66895527927259235</v>
      </c>
      <c r="I24" s="17">
        <f t="shared" si="0"/>
        <v>-0.55980908819727548</v>
      </c>
      <c r="J24" s="17">
        <f t="shared" si="0"/>
        <v>0.35390773119865182</v>
      </c>
      <c r="K24" s="17">
        <f t="shared" si="0"/>
        <v>0.17090539165818924</v>
      </c>
      <c r="L24" s="14">
        <f t="shared" si="1"/>
        <v>0.32196915573590906</v>
      </c>
      <c r="O24">
        <v>73</v>
      </c>
      <c r="P24">
        <v>24</v>
      </c>
      <c r="Q24">
        <v>26</v>
      </c>
      <c r="R24">
        <v>17</v>
      </c>
      <c r="S24">
        <v>16</v>
      </c>
    </row>
    <row r="25" spans="1:19" x14ac:dyDescent="0.25">
      <c r="A25" s="7" t="s">
        <v>17</v>
      </c>
      <c r="B25" s="9">
        <v>8266</v>
      </c>
      <c r="C25" s="10">
        <v>8106</v>
      </c>
      <c r="D25" s="10">
        <v>7123</v>
      </c>
      <c r="E25" s="9">
        <v>7039</v>
      </c>
      <c r="F25" s="10">
        <v>6542</v>
      </c>
      <c r="G25" s="37">
        <v>6309</v>
      </c>
      <c r="H25" s="29">
        <f t="shared" si="0"/>
        <v>-0.19356399709654007</v>
      </c>
      <c r="I25" s="17">
        <f t="shared" si="0"/>
        <v>-1.2126819639773008</v>
      </c>
      <c r="J25" s="17">
        <f t="shared" si="0"/>
        <v>-0.11792783939351396</v>
      </c>
      <c r="K25" s="17">
        <f t="shared" si="0"/>
        <v>-0.7060662025855946</v>
      </c>
      <c r="L25" s="14">
        <f t="shared" si="1"/>
        <v>-0.67840037268346653</v>
      </c>
      <c r="O25">
        <v>52</v>
      </c>
      <c r="P25">
        <v>71</v>
      </c>
      <c r="Q25">
        <v>46</v>
      </c>
      <c r="R25">
        <v>54</v>
      </c>
      <c r="S25">
        <v>68</v>
      </c>
    </row>
    <row r="26" spans="1:19" x14ac:dyDescent="0.25">
      <c r="A26" s="7" t="s">
        <v>18</v>
      </c>
      <c r="B26" s="9">
        <v>9498</v>
      </c>
      <c r="C26" s="10">
        <v>9890</v>
      </c>
      <c r="D26" s="10">
        <v>9139</v>
      </c>
      <c r="E26" s="9">
        <v>10441</v>
      </c>
      <c r="F26" s="10">
        <v>10515</v>
      </c>
      <c r="G26" s="37">
        <v>10520</v>
      </c>
      <c r="H26" s="29">
        <f t="shared" si="0"/>
        <v>0.41271846704569387</v>
      </c>
      <c r="I26" s="17">
        <f t="shared" si="0"/>
        <v>-0.75935288169868553</v>
      </c>
      <c r="J26" s="17">
        <f t="shared" si="0"/>
        <v>1.4246635299266877</v>
      </c>
      <c r="K26" s="17">
        <f t="shared" si="0"/>
        <v>7.0874437314433478E-2</v>
      </c>
      <c r="L26" s="14">
        <f t="shared" si="1"/>
        <v>9.0573557050019245E-3</v>
      </c>
      <c r="O26">
        <v>28</v>
      </c>
      <c r="P26">
        <v>35</v>
      </c>
      <c r="Q26">
        <v>5</v>
      </c>
      <c r="R26">
        <v>22</v>
      </c>
      <c r="S26">
        <v>30</v>
      </c>
    </row>
    <row r="27" spans="1:19" x14ac:dyDescent="0.25">
      <c r="A27" s="7" t="s">
        <v>19</v>
      </c>
      <c r="B27" s="9">
        <v>12034</v>
      </c>
      <c r="C27" s="10">
        <v>11664</v>
      </c>
      <c r="D27" s="10">
        <v>10117</v>
      </c>
      <c r="E27" s="9">
        <v>10203</v>
      </c>
      <c r="F27" s="10">
        <v>9139</v>
      </c>
      <c r="G27" s="37">
        <v>9125</v>
      </c>
      <c r="H27" s="29">
        <f t="shared" si="0"/>
        <v>-0.30746219046036233</v>
      </c>
      <c r="I27" s="17">
        <f t="shared" si="0"/>
        <v>-1.3263031550068587</v>
      </c>
      <c r="J27" s="17">
        <f t="shared" si="0"/>
        <v>8.5005436394188005E-2</v>
      </c>
      <c r="K27" s="17">
        <f t="shared" si="0"/>
        <v>-1.042830540037244</v>
      </c>
      <c r="L27" s="14">
        <f t="shared" si="1"/>
        <v>-2.9178976547397602E-2</v>
      </c>
      <c r="O27">
        <v>62</v>
      </c>
      <c r="P27">
        <v>78</v>
      </c>
      <c r="Q27">
        <v>36</v>
      </c>
      <c r="R27">
        <v>74</v>
      </c>
      <c r="S27">
        <v>32</v>
      </c>
    </row>
    <row r="28" spans="1:19" x14ac:dyDescent="0.25">
      <c r="A28" s="7" t="s">
        <v>20</v>
      </c>
      <c r="B28" s="9">
        <v>14092</v>
      </c>
      <c r="C28" s="10">
        <v>13877</v>
      </c>
      <c r="D28" s="10">
        <v>12270</v>
      </c>
      <c r="E28" s="9">
        <v>11793</v>
      </c>
      <c r="F28" s="10">
        <v>10939</v>
      </c>
      <c r="G28" s="37">
        <v>10806</v>
      </c>
      <c r="H28" s="29">
        <f t="shared" si="0"/>
        <v>-0.15256883338064151</v>
      </c>
      <c r="I28" s="17">
        <f t="shared" si="0"/>
        <v>-1.1580312747712043</v>
      </c>
      <c r="J28" s="17">
        <f t="shared" si="0"/>
        <v>-0.38875305623471884</v>
      </c>
      <c r="K28" s="17">
        <f t="shared" si="0"/>
        <v>-0.72415839905028412</v>
      </c>
      <c r="L28" s="14">
        <f t="shared" si="1"/>
        <v>-0.23158728707681997</v>
      </c>
      <c r="O28">
        <v>49</v>
      </c>
      <c r="P28">
        <v>68</v>
      </c>
      <c r="Q28">
        <v>55</v>
      </c>
      <c r="R28">
        <v>58</v>
      </c>
      <c r="S28">
        <v>45</v>
      </c>
    </row>
    <row r="29" spans="1:19" x14ac:dyDescent="0.25">
      <c r="A29" s="7" t="s">
        <v>21</v>
      </c>
      <c r="B29" s="9">
        <v>13137</v>
      </c>
      <c r="C29" s="10">
        <v>16573</v>
      </c>
      <c r="D29" s="10">
        <v>16742</v>
      </c>
      <c r="E29" s="9">
        <v>20253</v>
      </c>
      <c r="F29" s="10">
        <v>21006</v>
      </c>
      <c r="G29" s="37">
        <v>20781</v>
      </c>
      <c r="H29" s="29">
        <f t="shared" si="0"/>
        <v>2.6155134353353127</v>
      </c>
      <c r="I29" s="17">
        <f t="shared" si="0"/>
        <v>0.10197308875882458</v>
      </c>
      <c r="J29" s="17">
        <f t="shared" si="0"/>
        <v>2.0971210130211446</v>
      </c>
      <c r="K29" s="17">
        <f t="shared" si="0"/>
        <v>0.37179677084876317</v>
      </c>
      <c r="L29" s="14">
        <f t="shared" si="1"/>
        <v>-0.20402334027012689</v>
      </c>
      <c r="O29">
        <v>3</v>
      </c>
      <c r="P29">
        <v>10</v>
      </c>
      <c r="Q29">
        <v>2</v>
      </c>
      <c r="R29">
        <v>12</v>
      </c>
      <c r="S29">
        <v>43</v>
      </c>
    </row>
    <row r="30" spans="1:19" x14ac:dyDescent="0.25">
      <c r="A30" s="7" t="s">
        <v>22</v>
      </c>
      <c r="B30" s="9">
        <v>9761</v>
      </c>
      <c r="C30" s="10">
        <v>9609</v>
      </c>
      <c r="D30" s="10">
        <v>9021</v>
      </c>
      <c r="E30" s="9">
        <v>9060</v>
      </c>
      <c r="F30" s="10">
        <v>9182</v>
      </c>
      <c r="G30" s="37">
        <v>9055</v>
      </c>
      <c r="H30" s="29">
        <f t="shared" si="0"/>
        <v>-0.1557217498207151</v>
      </c>
      <c r="I30" s="17">
        <f t="shared" si="0"/>
        <v>-0.61192631907586637</v>
      </c>
      <c r="J30" s="17">
        <f t="shared" si="0"/>
        <v>4.323245759893582E-2</v>
      </c>
      <c r="K30" s="17">
        <f t="shared" si="0"/>
        <v>0.13465783664459161</v>
      </c>
      <c r="L30" s="14">
        <f t="shared" si="1"/>
        <v>-0.26345541483855578</v>
      </c>
      <c r="O30">
        <v>50</v>
      </c>
      <c r="P30">
        <v>27</v>
      </c>
      <c r="Q30">
        <v>37</v>
      </c>
      <c r="R30">
        <v>20</v>
      </c>
      <c r="S30">
        <v>47</v>
      </c>
    </row>
    <row r="31" spans="1:19" x14ac:dyDescent="0.25">
      <c r="A31" s="7" t="s">
        <v>23</v>
      </c>
      <c r="B31" s="9">
        <v>19771</v>
      </c>
      <c r="C31" s="10">
        <v>22304</v>
      </c>
      <c r="D31" s="10">
        <v>19940</v>
      </c>
      <c r="E31" s="9">
        <v>24365</v>
      </c>
      <c r="F31" s="10">
        <v>24326</v>
      </c>
      <c r="G31" s="37">
        <v>23886</v>
      </c>
      <c r="H31" s="29">
        <f t="shared" si="0"/>
        <v>1.2811693895098881</v>
      </c>
      <c r="I31" s="17">
        <f t="shared" si="0"/>
        <v>-1.0598995695839313</v>
      </c>
      <c r="J31" s="17">
        <f t="shared" si="0"/>
        <v>2.2191574724172516</v>
      </c>
      <c r="K31" s="17">
        <f t="shared" si="0"/>
        <v>-1.6006566796634515E-2</v>
      </c>
      <c r="L31" s="14">
        <f t="shared" si="1"/>
        <v>-0.34452653050038567</v>
      </c>
      <c r="O31">
        <v>10</v>
      </c>
      <c r="P31">
        <v>59</v>
      </c>
      <c r="Q31">
        <v>1</v>
      </c>
      <c r="R31">
        <v>25</v>
      </c>
      <c r="S31">
        <v>49</v>
      </c>
    </row>
    <row r="32" spans="1:19" x14ac:dyDescent="0.25">
      <c r="A32" s="7" t="s">
        <v>24</v>
      </c>
      <c r="B32" s="9">
        <v>2717</v>
      </c>
      <c r="C32" s="10">
        <v>2462</v>
      </c>
      <c r="D32" s="10">
        <v>2237</v>
      </c>
      <c r="E32" s="9">
        <v>2098</v>
      </c>
      <c r="F32" s="10">
        <v>1941</v>
      </c>
      <c r="G32" s="37">
        <v>1921</v>
      </c>
      <c r="H32" s="29">
        <f t="shared" si="0"/>
        <v>-0.93853514906146496</v>
      </c>
      <c r="I32" s="17">
        <f t="shared" si="0"/>
        <v>-0.91389114541023564</v>
      </c>
      <c r="J32" s="17">
        <f t="shared" si="0"/>
        <v>-0.62136790344211001</v>
      </c>
      <c r="K32" s="17">
        <f t="shared" si="0"/>
        <v>-0.74833174451858908</v>
      </c>
      <c r="L32" s="14">
        <f t="shared" si="1"/>
        <v>-0.19626603861534309</v>
      </c>
      <c r="O32">
        <v>82</v>
      </c>
      <c r="P32">
        <v>44</v>
      </c>
      <c r="Q32">
        <v>69</v>
      </c>
      <c r="R32">
        <v>60</v>
      </c>
      <c r="S32">
        <v>42</v>
      </c>
    </row>
    <row r="33" spans="1:19" x14ac:dyDescent="0.25">
      <c r="A33" s="7" t="s">
        <v>25</v>
      </c>
      <c r="B33" s="9">
        <v>7453</v>
      </c>
      <c r="C33" s="10">
        <v>7137</v>
      </c>
      <c r="D33" s="10">
        <v>6143</v>
      </c>
      <c r="E33" s="9">
        <v>6339</v>
      </c>
      <c r="F33" s="10">
        <v>6000</v>
      </c>
      <c r="G33" s="37">
        <v>5797</v>
      </c>
      <c r="H33" s="29">
        <f t="shared" si="0"/>
        <v>-0.42399033946061992</v>
      </c>
      <c r="I33" s="17">
        <f t="shared" si="0"/>
        <v>-1.3927420484797532</v>
      </c>
      <c r="J33" s="17">
        <f t="shared" si="0"/>
        <v>0.31906234738727013</v>
      </c>
      <c r="K33" s="17">
        <f t="shared" si="0"/>
        <v>-0.53478466635115951</v>
      </c>
      <c r="L33" s="14">
        <f t="shared" si="1"/>
        <v>-0.64444444444444449</v>
      </c>
      <c r="O33">
        <v>65</v>
      </c>
      <c r="P33">
        <v>79</v>
      </c>
      <c r="Q33">
        <v>30</v>
      </c>
      <c r="R33">
        <v>42</v>
      </c>
      <c r="S33">
        <v>64</v>
      </c>
    </row>
    <row r="34" spans="1:19" x14ac:dyDescent="0.25">
      <c r="A34" s="7" t="s">
        <v>26</v>
      </c>
      <c r="B34" s="9">
        <v>34782</v>
      </c>
      <c r="C34" s="10">
        <v>35847</v>
      </c>
      <c r="D34" s="10">
        <v>34500</v>
      </c>
      <c r="E34" s="9">
        <v>36160</v>
      </c>
      <c r="F34" s="10">
        <v>36691</v>
      </c>
      <c r="G34" s="37">
        <v>36706</v>
      </c>
      <c r="H34" s="29">
        <f t="shared" si="0"/>
        <v>0.30619285837502158</v>
      </c>
      <c r="I34" s="17">
        <f t="shared" si="0"/>
        <v>-0.3757636622311491</v>
      </c>
      <c r="J34" s="17">
        <f t="shared" si="0"/>
        <v>0.48115942028985509</v>
      </c>
      <c r="K34" s="17">
        <f t="shared" si="0"/>
        <v>0.14684734513274336</v>
      </c>
      <c r="L34" s="14">
        <f t="shared" si="1"/>
        <v>7.7870400292792711E-3</v>
      </c>
      <c r="O34">
        <v>32</v>
      </c>
      <c r="P34">
        <v>18</v>
      </c>
      <c r="Q34">
        <v>23</v>
      </c>
      <c r="R34">
        <v>19</v>
      </c>
      <c r="S34">
        <v>31</v>
      </c>
    </row>
    <row r="35" spans="1:19" x14ac:dyDescent="0.25">
      <c r="A35" s="7" t="s">
        <v>27</v>
      </c>
      <c r="B35" s="9">
        <v>389455</v>
      </c>
      <c r="C35" s="10">
        <v>397038</v>
      </c>
      <c r="D35" s="10">
        <v>416444</v>
      </c>
      <c r="E35" s="9">
        <v>463585</v>
      </c>
      <c r="F35" s="10">
        <v>517110</v>
      </c>
      <c r="G35" s="37">
        <v>550064</v>
      </c>
      <c r="H35" s="29">
        <f t="shared" si="0"/>
        <v>0.19470798936976028</v>
      </c>
      <c r="I35" s="17">
        <f t="shared" si="0"/>
        <v>0.48876933694004104</v>
      </c>
      <c r="J35" s="17">
        <f t="shared" si="0"/>
        <v>1.1319889348868035</v>
      </c>
      <c r="K35" s="17">
        <f t="shared" si="0"/>
        <v>1.1545886946298953</v>
      </c>
      <c r="L35" s="14">
        <f t="shared" si="1"/>
        <v>1.2138524455052853</v>
      </c>
      <c r="O35">
        <v>38</v>
      </c>
      <c r="P35">
        <v>6</v>
      </c>
      <c r="Q35">
        <v>9</v>
      </c>
      <c r="R35">
        <v>4</v>
      </c>
      <c r="S35">
        <v>4</v>
      </c>
    </row>
    <row r="36" spans="1:19" x14ac:dyDescent="0.25">
      <c r="A36" s="7" t="s">
        <v>28</v>
      </c>
      <c r="B36" s="9">
        <v>2926</v>
      </c>
      <c r="C36" s="10">
        <v>2861</v>
      </c>
      <c r="D36" s="10">
        <v>2582</v>
      </c>
      <c r="E36" s="9">
        <v>2292</v>
      </c>
      <c r="F36" s="10">
        <v>2008</v>
      </c>
      <c r="G36" s="37">
        <v>1799</v>
      </c>
      <c r="H36" s="29">
        <f t="shared" si="0"/>
        <v>-0.2221462747778537</v>
      </c>
      <c r="I36" s="17">
        <f t="shared" si="0"/>
        <v>-0.97518350227193307</v>
      </c>
      <c r="J36" s="17">
        <f t="shared" si="0"/>
        <v>-1.1231603408210691</v>
      </c>
      <c r="K36" s="17">
        <f t="shared" si="0"/>
        <v>-1.2390924956369982</v>
      </c>
      <c r="L36" s="14">
        <f t="shared" si="1"/>
        <v>-1.982546006450389</v>
      </c>
      <c r="O36">
        <v>54</v>
      </c>
      <c r="P36">
        <v>46</v>
      </c>
      <c r="Q36">
        <v>85</v>
      </c>
      <c r="R36">
        <v>86</v>
      </c>
      <c r="S36">
        <v>92</v>
      </c>
    </row>
    <row r="37" spans="1:19" x14ac:dyDescent="0.25">
      <c r="A37" s="7" t="s">
        <v>29</v>
      </c>
      <c r="B37" s="9">
        <v>8137</v>
      </c>
      <c r="C37" s="10">
        <v>7920</v>
      </c>
      <c r="D37" s="10">
        <v>7103</v>
      </c>
      <c r="E37" s="9">
        <v>6634</v>
      </c>
      <c r="F37" s="10">
        <v>5890</v>
      </c>
      <c r="G37" s="37">
        <v>5619</v>
      </c>
      <c r="H37" s="29">
        <f t="shared" si="0"/>
        <v>-0.26668305272213344</v>
      </c>
      <c r="I37" s="17">
        <f t="shared" si="0"/>
        <v>-1.0315656565656566</v>
      </c>
      <c r="J37" s="17">
        <f t="shared" si="0"/>
        <v>-0.66028438687878366</v>
      </c>
      <c r="K37" s="17">
        <f t="shared" si="0"/>
        <v>-1.1214953271028036</v>
      </c>
      <c r="L37" s="14">
        <f t="shared" si="1"/>
        <v>-0.87638450966124992</v>
      </c>
      <c r="O37">
        <v>60</v>
      </c>
      <c r="P37">
        <v>54</v>
      </c>
      <c r="Q37">
        <v>72</v>
      </c>
      <c r="R37">
        <v>79</v>
      </c>
      <c r="S37">
        <v>83</v>
      </c>
    </row>
    <row r="38" spans="1:19" x14ac:dyDescent="0.25">
      <c r="A38" s="7" t="s">
        <v>30</v>
      </c>
      <c r="B38" s="9">
        <v>4566</v>
      </c>
      <c r="C38" s="10">
        <v>4377</v>
      </c>
      <c r="D38" s="10">
        <v>3938</v>
      </c>
      <c r="E38" s="9">
        <v>3574</v>
      </c>
      <c r="F38" s="10">
        <v>3225</v>
      </c>
      <c r="G38" s="37">
        <v>2985</v>
      </c>
      <c r="H38" s="29">
        <f t="shared" si="0"/>
        <v>-0.41392904073587389</v>
      </c>
      <c r="I38" s="17">
        <f t="shared" si="0"/>
        <v>-1.002970070824766</v>
      </c>
      <c r="J38" s="17">
        <f t="shared" si="0"/>
        <v>-0.92432706957846622</v>
      </c>
      <c r="K38" s="17">
        <f t="shared" si="0"/>
        <v>-0.97649692221600437</v>
      </c>
      <c r="L38" s="14">
        <f t="shared" si="1"/>
        <v>-1.4174972314507197</v>
      </c>
      <c r="O38">
        <v>64</v>
      </c>
      <c r="P38">
        <v>53</v>
      </c>
      <c r="Q38">
        <v>80</v>
      </c>
      <c r="R38">
        <v>70</v>
      </c>
      <c r="S38">
        <v>89</v>
      </c>
    </row>
    <row r="39" spans="1:19" x14ac:dyDescent="0.25">
      <c r="A39" s="7" t="s">
        <v>31</v>
      </c>
      <c r="B39" s="9">
        <v>3982</v>
      </c>
      <c r="C39" s="10">
        <v>3647</v>
      </c>
      <c r="D39" s="10">
        <v>3101</v>
      </c>
      <c r="E39" s="9">
        <v>3099</v>
      </c>
      <c r="F39" s="10">
        <v>2756</v>
      </c>
      <c r="G39" s="37">
        <v>2624</v>
      </c>
      <c r="H39" s="29">
        <f t="shared" si="0"/>
        <v>-0.8412857860371673</v>
      </c>
      <c r="I39" s="17">
        <f t="shared" si="0"/>
        <v>-1.4971209213051824</v>
      </c>
      <c r="J39" s="17">
        <f t="shared" si="0"/>
        <v>-6.4495324089003546E-3</v>
      </c>
      <c r="K39" s="17">
        <f t="shared" si="0"/>
        <v>-1.106808647950952</v>
      </c>
      <c r="L39" s="14">
        <f t="shared" si="1"/>
        <v>-0.9122952519178934</v>
      </c>
      <c r="O39">
        <v>79</v>
      </c>
      <c r="P39">
        <v>83</v>
      </c>
      <c r="Q39">
        <v>41</v>
      </c>
      <c r="R39">
        <v>77</v>
      </c>
      <c r="S39">
        <v>84</v>
      </c>
    </row>
    <row r="40" spans="1:19" x14ac:dyDescent="0.25">
      <c r="A40" s="7" t="s">
        <v>32</v>
      </c>
      <c r="B40" s="9">
        <v>6897</v>
      </c>
      <c r="C40" s="10">
        <v>6486</v>
      </c>
      <c r="D40" s="10">
        <v>5553</v>
      </c>
      <c r="E40" s="9">
        <v>5324</v>
      </c>
      <c r="F40" s="10">
        <v>4959</v>
      </c>
      <c r="G40" s="37">
        <v>4862</v>
      </c>
      <c r="H40" s="29">
        <f t="shared" si="0"/>
        <v>-0.59591126576772513</v>
      </c>
      <c r="I40" s="17">
        <f t="shared" si="0"/>
        <v>-1.4384828862164662</v>
      </c>
      <c r="J40" s="17">
        <f t="shared" si="0"/>
        <v>-0.41238969926166036</v>
      </c>
      <c r="K40" s="17">
        <f t="shared" si="0"/>
        <v>-0.68557475582268979</v>
      </c>
      <c r="L40" s="14">
        <f t="shared" si="1"/>
        <v>-0.37257895697097154</v>
      </c>
      <c r="O40">
        <v>72</v>
      </c>
      <c r="P40">
        <v>81</v>
      </c>
      <c r="Q40">
        <v>59</v>
      </c>
      <c r="R40">
        <v>52</v>
      </c>
      <c r="S40">
        <v>54</v>
      </c>
    </row>
    <row r="41" spans="1:19" x14ac:dyDescent="0.25">
      <c r="A41" s="7" t="s">
        <v>33</v>
      </c>
      <c r="B41" s="9">
        <v>25731</v>
      </c>
      <c r="C41" s="10">
        <v>24456</v>
      </c>
      <c r="D41" s="10">
        <v>22794</v>
      </c>
      <c r="E41" s="9">
        <v>22993</v>
      </c>
      <c r="F41" s="10">
        <v>22311</v>
      </c>
      <c r="G41" s="37">
        <v>21900</v>
      </c>
      <c r="H41" s="29">
        <f t="shared" si="0"/>
        <v>-0.49551125102017018</v>
      </c>
      <c r="I41" s="17">
        <f t="shared" si="0"/>
        <v>-0.67958783120706578</v>
      </c>
      <c r="J41" s="17">
        <f t="shared" si="0"/>
        <v>8.730367640607177E-2</v>
      </c>
      <c r="K41" s="17">
        <f t="shared" si="0"/>
        <v>-0.2966120123515853</v>
      </c>
      <c r="L41" s="14">
        <f t="shared" si="1"/>
        <v>-0.35088393297348519</v>
      </c>
      <c r="O41">
        <v>69</v>
      </c>
      <c r="P41">
        <v>30</v>
      </c>
      <c r="Q41">
        <v>35</v>
      </c>
      <c r="R41">
        <v>30</v>
      </c>
      <c r="S41">
        <v>51</v>
      </c>
    </row>
    <row r="42" spans="1:19" x14ac:dyDescent="0.25">
      <c r="A42" s="7" t="s">
        <v>34</v>
      </c>
      <c r="B42" s="9">
        <v>2929</v>
      </c>
      <c r="C42" s="10">
        <v>2802</v>
      </c>
      <c r="D42" s="10">
        <v>2460</v>
      </c>
      <c r="E42" s="9">
        <v>2292</v>
      </c>
      <c r="F42" s="10">
        <v>2057</v>
      </c>
      <c r="G42" s="37">
        <v>1918</v>
      </c>
      <c r="H42" s="29">
        <f t="shared" si="0"/>
        <v>-0.43359508364629573</v>
      </c>
      <c r="I42" s="17">
        <f t="shared" si="0"/>
        <v>-1.2205567451820127</v>
      </c>
      <c r="J42" s="17">
        <f t="shared" si="0"/>
        <v>-0.68292682926829273</v>
      </c>
      <c r="K42" s="17">
        <f t="shared" si="0"/>
        <v>-1.0253054101221641</v>
      </c>
      <c r="L42" s="14">
        <f t="shared" si="1"/>
        <v>-1.2871264208162605</v>
      </c>
      <c r="O42">
        <v>66</v>
      </c>
      <c r="P42">
        <v>73</v>
      </c>
      <c r="Q42">
        <v>73</v>
      </c>
      <c r="R42">
        <v>72</v>
      </c>
      <c r="S42">
        <v>87</v>
      </c>
    </row>
    <row r="43" spans="1:19" x14ac:dyDescent="0.25">
      <c r="A43" s="7" t="s">
        <v>35</v>
      </c>
      <c r="B43" s="9">
        <v>2411</v>
      </c>
      <c r="C43" s="10">
        <v>2363</v>
      </c>
      <c r="D43" s="10">
        <v>2141</v>
      </c>
      <c r="E43" s="9">
        <v>1902</v>
      </c>
      <c r="F43" s="10">
        <v>2049</v>
      </c>
      <c r="G43" s="37">
        <v>2028</v>
      </c>
      <c r="H43" s="29">
        <f t="shared" si="0"/>
        <v>-0.19908751555371215</v>
      </c>
      <c r="I43" s="17">
        <f t="shared" si="0"/>
        <v>-0.93948370715192553</v>
      </c>
      <c r="J43" s="17">
        <f t="shared" si="0"/>
        <v>-1.1163007940214853</v>
      </c>
      <c r="K43" s="17">
        <f t="shared" si="0"/>
        <v>0.7728706624605679</v>
      </c>
      <c r="L43" s="14">
        <f t="shared" si="1"/>
        <v>-0.19521717911176181</v>
      </c>
      <c r="O43">
        <v>53</v>
      </c>
      <c r="P43">
        <v>45</v>
      </c>
      <c r="Q43">
        <v>84</v>
      </c>
      <c r="R43">
        <v>8</v>
      </c>
      <c r="S43">
        <v>41</v>
      </c>
    </row>
    <row r="44" spans="1:19" x14ac:dyDescent="0.25">
      <c r="A44" s="7" t="s">
        <v>36</v>
      </c>
      <c r="B44" s="9">
        <v>2178</v>
      </c>
      <c r="C44" s="10">
        <v>2140</v>
      </c>
      <c r="D44" s="10">
        <v>1928</v>
      </c>
      <c r="E44" s="9">
        <v>2143</v>
      </c>
      <c r="F44" s="10">
        <v>2044</v>
      </c>
      <c r="G44" s="37">
        <v>1973</v>
      </c>
      <c r="H44" s="29">
        <f t="shared" si="0"/>
        <v>-0.17447199265381086</v>
      </c>
      <c r="I44" s="17">
        <f t="shared" si="0"/>
        <v>-0.99065420560747663</v>
      </c>
      <c r="J44" s="17">
        <f t="shared" si="0"/>
        <v>1.1151452282157677</v>
      </c>
      <c r="K44" s="17">
        <f t="shared" si="0"/>
        <v>-0.46196920205319641</v>
      </c>
      <c r="L44" s="14">
        <f t="shared" si="1"/>
        <v>-0.66163451682042673</v>
      </c>
      <c r="O44">
        <v>51</v>
      </c>
      <c r="P44">
        <v>50</v>
      </c>
      <c r="Q44">
        <v>10</v>
      </c>
      <c r="R44">
        <v>39</v>
      </c>
      <c r="S44">
        <v>67</v>
      </c>
    </row>
    <row r="45" spans="1:19" x14ac:dyDescent="0.25">
      <c r="A45" s="7" t="s">
        <v>37</v>
      </c>
      <c r="B45" s="9">
        <v>1019</v>
      </c>
      <c r="C45" s="10">
        <v>877</v>
      </c>
      <c r="D45" s="10">
        <v>769</v>
      </c>
      <c r="E45" s="9">
        <v>747</v>
      </c>
      <c r="F45" s="11">
        <v>614</v>
      </c>
      <c r="G45" s="37">
        <v>641</v>
      </c>
      <c r="H45" s="29">
        <f t="shared" si="0"/>
        <v>-1.3935230618253187</v>
      </c>
      <c r="I45" s="17">
        <f t="shared" si="0"/>
        <v>-1.2314709236031927</v>
      </c>
      <c r="J45" s="17">
        <f t="shared" si="0"/>
        <v>-0.28608582574772429</v>
      </c>
      <c r="K45" s="17">
        <f t="shared" si="0"/>
        <v>-1.78045515394913</v>
      </c>
      <c r="L45" s="14">
        <f t="shared" si="1"/>
        <v>0.83759888320148912</v>
      </c>
      <c r="O45">
        <v>91</v>
      </c>
      <c r="P45">
        <v>74</v>
      </c>
      <c r="Q45">
        <v>52</v>
      </c>
      <c r="R45">
        <v>92</v>
      </c>
      <c r="S45">
        <v>8</v>
      </c>
    </row>
    <row r="46" spans="1:19" x14ac:dyDescent="0.25">
      <c r="A46" s="7" t="s">
        <v>38</v>
      </c>
      <c r="B46" s="9">
        <v>4000</v>
      </c>
      <c r="C46" s="10">
        <v>3462</v>
      </c>
      <c r="D46" s="10">
        <v>3006</v>
      </c>
      <c r="E46" s="9">
        <v>2714</v>
      </c>
      <c r="F46" s="10">
        <v>2538</v>
      </c>
      <c r="G46" s="37">
        <v>2429</v>
      </c>
      <c r="H46" s="29">
        <f t="shared" si="0"/>
        <v>-1.3450000000000002</v>
      </c>
      <c r="I46" s="17">
        <f t="shared" si="0"/>
        <v>-1.317157712305026</v>
      </c>
      <c r="J46" s="17">
        <f t="shared" si="0"/>
        <v>-0.97139055222887549</v>
      </c>
      <c r="K46" s="17">
        <f t="shared" si="0"/>
        <v>-0.6484893146647015</v>
      </c>
      <c r="L46" s="14">
        <f t="shared" si="1"/>
        <v>-0.81804195279372582</v>
      </c>
      <c r="O46">
        <v>90</v>
      </c>
      <c r="P46">
        <v>77</v>
      </c>
      <c r="Q46">
        <v>81</v>
      </c>
      <c r="R46">
        <v>49</v>
      </c>
      <c r="S46">
        <v>80</v>
      </c>
    </row>
    <row r="47" spans="1:19" x14ac:dyDescent="0.25">
      <c r="A47" s="7" t="s">
        <v>39</v>
      </c>
      <c r="B47" s="9">
        <v>42851</v>
      </c>
      <c r="C47" s="10">
        <v>47690</v>
      </c>
      <c r="D47" s="10">
        <v>48925</v>
      </c>
      <c r="E47" s="9">
        <v>53534</v>
      </c>
      <c r="F47" s="10">
        <v>58607</v>
      </c>
      <c r="G47" s="37">
        <v>61680</v>
      </c>
      <c r="H47" s="29">
        <f t="shared" si="0"/>
        <v>1.1292618608667242</v>
      </c>
      <c r="I47" s="17">
        <f t="shared" si="0"/>
        <v>0.25896414342629481</v>
      </c>
      <c r="J47" s="17">
        <f t="shared" si="0"/>
        <v>0.94205416453755753</v>
      </c>
      <c r="K47" s="17">
        <f t="shared" si="0"/>
        <v>0.94762207195427206</v>
      </c>
      <c r="L47" s="14">
        <f t="shared" si="1"/>
        <v>0.9987430397961562</v>
      </c>
      <c r="O47">
        <v>13</v>
      </c>
      <c r="P47">
        <v>9</v>
      </c>
      <c r="Q47">
        <v>11</v>
      </c>
      <c r="R47">
        <v>5</v>
      </c>
      <c r="S47">
        <v>7</v>
      </c>
    </row>
    <row r="48" spans="1:19" x14ac:dyDescent="0.25">
      <c r="A48" s="7" t="s">
        <v>40</v>
      </c>
      <c r="B48" s="9">
        <v>8867</v>
      </c>
      <c r="C48" s="10">
        <v>9301</v>
      </c>
      <c r="D48" s="10">
        <v>8862</v>
      </c>
      <c r="E48" s="9">
        <v>9403</v>
      </c>
      <c r="F48" s="10">
        <v>9124</v>
      </c>
      <c r="G48" s="37">
        <v>9190</v>
      </c>
      <c r="H48" s="29">
        <f t="shared" si="0"/>
        <v>0.48945528363595353</v>
      </c>
      <c r="I48" s="17">
        <f t="shared" si="0"/>
        <v>-0.47199225889689272</v>
      </c>
      <c r="J48" s="17">
        <f t="shared" si="0"/>
        <v>0.61047167682238768</v>
      </c>
      <c r="K48" s="17">
        <f t="shared" si="0"/>
        <v>-0.2967138147399766</v>
      </c>
      <c r="L48" s="14">
        <f t="shared" si="1"/>
        <v>0.1377841798709839</v>
      </c>
      <c r="O48">
        <v>25</v>
      </c>
      <c r="P48">
        <v>22</v>
      </c>
      <c r="Q48">
        <v>20</v>
      </c>
      <c r="R48">
        <v>31</v>
      </c>
      <c r="S48">
        <v>24</v>
      </c>
    </row>
    <row r="49" spans="1:19" x14ac:dyDescent="0.25">
      <c r="A49" s="7" t="s">
        <v>41</v>
      </c>
      <c r="B49" s="9">
        <v>4357</v>
      </c>
      <c r="C49" s="10">
        <v>4292</v>
      </c>
      <c r="D49" s="10">
        <v>3810</v>
      </c>
      <c r="E49" s="9">
        <v>3786</v>
      </c>
      <c r="F49" s="10">
        <v>3423</v>
      </c>
      <c r="G49" s="37">
        <v>3452</v>
      </c>
      <c r="H49" s="29">
        <f t="shared" si="0"/>
        <v>-0.14918521918751435</v>
      </c>
      <c r="I49" s="17">
        <f t="shared" si="0"/>
        <v>-1.1230195712954334</v>
      </c>
      <c r="J49" s="17">
        <f t="shared" si="0"/>
        <v>-6.2992125984251968E-2</v>
      </c>
      <c r="K49" s="17">
        <f t="shared" si="0"/>
        <v>-0.95879556259904908</v>
      </c>
      <c r="L49" s="14">
        <f t="shared" si="1"/>
        <v>0.16137334279314999</v>
      </c>
      <c r="O49">
        <v>48</v>
      </c>
      <c r="P49">
        <v>66</v>
      </c>
      <c r="Q49">
        <v>44</v>
      </c>
      <c r="R49">
        <v>68</v>
      </c>
      <c r="S49">
        <v>23</v>
      </c>
    </row>
    <row r="50" spans="1:19" x14ac:dyDescent="0.25">
      <c r="A50" s="7" t="s">
        <v>42</v>
      </c>
      <c r="B50" s="9">
        <v>1530</v>
      </c>
      <c r="C50" s="10">
        <v>1356</v>
      </c>
      <c r="D50" s="10">
        <v>1222</v>
      </c>
      <c r="E50" s="9">
        <v>1068</v>
      </c>
      <c r="F50" s="11">
        <v>967</v>
      </c>
      <c r="G50" s="37">
        <v>932</v>
      </c>
      <c r="H50" s="29">
        <f t="shared" si="0"/>
        <v>-1.1372549019607843</v>
      </c>
      <c r="I50" s="17">
        <f t="shared" si="0"/>
        <v>-0.98820058997050153</v>
      </c>
      <c r="J50" s="17">
        <f t="shared" si="0"/>
        <v>-1.260229132569558</v>
      </c>
      <c r="K50" s="17">
        <f t="shared" si="0"/>
        <v>-0.94569288389513095</v>
      </c>
      <c r="L50" s="14">
        <f t="shared" si="1"/>
        <v>-0.6894174422612892</v>
      </c>
      <c r="O50">
        <v>88</v>
      </c>
      <c r="P50">
        <v>49</v>
      </c>
      <c r="Q50">
        <v>88</v>
      </c>
      <c r="R50">
        <v>67</v>
      </c>
      <c r="S50">
        <v>69</v>
      </c>
    </row>
    <row r="51" spans="1:19" x14ac:dyDescent="0.25">
      <c r="A51" s="7" t="s">
        <v>43</v>
      </c>
      <c r="B51" s="9">
        <v>4051</v>
      </c>
      <c r="C51" s="10">
        <v>4079</v>
      </c>
      <c r="D51" s="10">
        <v>3750</v>
      </c>
      <c r="E51" s="9">
        <v>3111</v>
      </c>
      <c r="F51" s="10">
        <v>2908</v>
      </c>
      <c r="G51" s="37">
        <v>2883</v>
      </c>
      <c r="H51" s="29">
        <f t="shared" si="0"/>
        <v>6.9118736114539614E-2</v>
      </c>
      <c r="I51" s="17">
        <f t="shared" si="0"/>
        <v>-0.80657023780338322</v>
      </c>
      <c r="J51" s="17">
        <f t="shared" si="0"/>
        <v>-1.704</v>
      </c>
      <c r="K51" s="17">
        <f t="shared" si="0"/>
        <v>-0.65252330440372874</v>
      </c>
      <c r="L51" s="14">
        <f t="shared" si="1"/>
        <v>-0.16375188314665617</v>
      </c>
      <c r="O51">
        <v>40</v>
      </c>
      <c r="P51">
        <v>40</v>
      </c>
      <c r="Q51">
        <v>93</v>
      </c>
      <c r="R51">
        <v>50</v>
      </c>
      <c r="S51">
        <v>38</v>
      </c>
    </row>
    <row r="52" spans="1:19" x14ac:dyDescent="0.25">
      <c r="A52" s="8" t="s">
        <v>44</v>
      </c>
      <c r="B52" s="12">
        <v>12933</v>
      </c>
      <c r="C52" s="13">
        <v>13552</v>
      </c>
      <c r="D52" s="13">
        <v>12599</v>
      </c>
      <c r="E52" s="12">
        <v>11551</v>
      </c>
      <c r="F52" s="13">
        <v>10435</v>
      </c>
      <c r="G52" s="37">
        <v>10313</v>
      </c>
      <c r="H52" s="30">
        <f t="shared" si="0"/>
        <v>0.4786205830047166</v>
      </c>
      <c r="I52" s="31">
        <f t="shared" si="0"/>
        <v>-0.70321723730814634</v>
      </c>
      <c r="J52" s="31">
        <f t="shared" si="0"/>
        <v>-0.83181204857528379</v>
      </c>
      <c r="K52" s="31">
        <f t="shared" si="0"/>
        <v>-0.96615011687299801</v>
      </c>
      <c r="L52" s="15">
        <f t="shared" si="1"/>
        <v>-0.22269377324480344</v>
      </c>
      <c r="O52">
        <v>26</v>
      </c>
      <c r="P52">
        <v>31</v>
      </c>
      <c r="Q52">
        <v>78</v>
      </c>
      <c r="R52">
        <v>69</v>
      </c>
      <c r="S52">
        <v>44</v>
      </c>
    </row>
    <row r="53" spans="1:19" ht="15" customHeight="1" x14ac:dyDescent="0.25">
      <c r="A53" s="35"/>
      <c r="B53" s="42" t="s">
        <v>106</v>
      </c>
      <c r="C53" s="43"/>
      <c r="D53" s="43"/>
      <c r="E53" s="43"/>
      <c r="F53" s="43"/>
      <c r="G53" s="44"/>
      <c r="H53" s="42" t="s">
        <v>107</v>
      </c>
      <c r="I53" s="43"/>
      <c r="J53" s="43"/>
      <c r="K53" s="43"/>
      <c r="L53" s="44"/>
    </row>
    <row r="54" spans="1:19" x14ac:dyDescent="0.25">
      <c r="A54" s="5" t="s">
        <v>94</v>
      </c>
      <c r="B54" s="3">
        <v>1970</v>
      </c>
      <c r="C54" s="3">
        <v>1980</v>
      </c>
      <c r="D54" s="3">
        <v>1990</v>
      </c>
      <c r="E54" s="2">
        <v>2000</v>
      </c>
      <c r="F54" s="3">
        <v>2010</v>
      </c>
      <c r="G54" s="4">
        <v>2015</v>
      </c>
      <c r="H54" s="21" t="s">
        <v>101</v>
      </c>
      <c r="I54" s="22" t="s">
        <v>97</v>
      </c>
      <c r="J54" s="22" t="s">
        <v>98</v>
      </c>
      <c r="K54" s="22" t="s">
        <v>99</v>
      </c>
      <c r="L54" s="23" t="s">
        <v>100</v>
      </c>
    </row>
    <row r="55" spans="1:19" x14ac:dyDescent="0.25">
      <c r="A55" s="7" t="s">
        <v>45</v>
      </c>
      <c r="B55" s="10">
        <v>939</v>
      </c>
      <c r="C55" s="10">
        <v>990</v>
      </c>
      <c r="D55" s="10">
        <v>793</v>
      </c>
      <c r="E55" s="10">
        <v>783</v>
      </c>
      <c r="F55" s="11">
        <v>736</v>
      </c>
      <c r="G55" s="37">
        <v>732</v>
      </c>
      <c r="H55" s="29">
        <f t="shared" si="0"/>
        <v>0.54313099041533541</v>
      </c>
      <c r="I55" s="17">
        <f t="shared" si="0"/>
        <v>-1.9898989898989901</v>
      </c>
      <c r="J55" s="17">
        <f t="shared" si="0"/>
        <v>-0.12610340479192939</v>
      </c>
      <c r="K55" s="17">
        <f t="shared" si="0"/>
        <v>-0.60025542784163466</v>
      </c>
      <c r="L55" s="14">
        <f t="shared" si="1"/>
        <v>-0.10351966873706003</v>
      </c>
      <c r="O55">
        <v>22</v>
      </c>
      <c r="P55">
        <v>90</v>
      </c>
      <c r="Q55">
        <v>47</v>
      </c>
      <c r="R55">
        <v>46</v>
      </c>
      <c r="S55">
        <v>34</v>
      </c>
    </row>
    <row r="56" spans="1:19" x14ac:dyDescent="0.25">
      <c r="A56" s="7" t="s">
        <v>46</v>
      </c>
      <c r="B56" s="9">
        <v>6807</v>
      </c>
      <c r="C56" s="10">
        <v>6773</v>
      </c>
      <c r="D56" s="10">
        <v>6057</v>
      </c>
      <c r="E56" s="9">
        <v>6567</v>
      </c>
      <c r="F56" s="10">
        <v>6274</v>
      </c>
      <c r="G56" s="37">
        <v>6409</v>
      </c>
      <c r="H56" s="29">
        <f t="shared" si="0"/>
        <v>-4.9948582341707064E-2</v>
      </c>
      <c r="I56" s="17">
        <f t="shared" si="0"/>
        <v>-1.057138638712535</v>
      </c>
      <c r="J56" s="17">
        <f t="shared" si="0"/>
        <v>0.8420009905894007</v>
      </c>
      <c r="K56" s="17">
        <f t="shared" si="0"/>
        <v>-0.44617024516522008</v>
      </c>
      <c r="L56" s="14">
        <f t="shared" si="1"/>
        <v>0.40985472926818162</v>
      </c>
      <c r="O56">
        <v>44</v>
      </c>
      <c r="P56">
        <v>58</v>
      </c>
      <c r="Q56">
        <v>14</v>
      </c>
      <c r="R56">
        <v>38</v>
      </c>
      <c r="S56">
        <v>10</v>
      </c>
    </row>
    <row r="57" spans="1:19" x14ac:dyDescent="0.25">
      <c r="A57" s="7" t="s">
        <v>47</v>
      </c>
      <c r="B57" s="9">
        <v>10436</v>
      </c>
      <c r="C57" s="10">
        <v>9817</v>
      </c>
      <c r="D57" s="10">
        <v>8759</v>
      </c>
      <c r="E57" s="9">
        <v>8333</v>
      </c>
      <c r="F57" s="10">
        <v>7547</v>
      </c>
      <c r="G57" s="37">
        <v>7263</v>
      </c>
      <c r="H57" s="29">
        <f t="shared" si="0"/>
        <v>-0.5931391337677272</v>
      </c>
      <c r="I57" s="17">
        <f t="shared" si="0"/>
        <v>-1.077722318427218</v>
      </c>
      <c r="J57" s="17">
        <f t="shared" si="0"/>
        <v>-0.4863568900559424</v>
      </c>
      <c r="K57" s="17">
        <f t="shared" si="0"/>
        <v>-0.94323772950918039</v>
      </c>
      <c r="L57" s="14">
        <f t="shared" si="1"/>
        <v>-0.71677803226763082</v>
      </c>
      <c r="O57">
        <v>71</v>
      </c>
      <c r="P57">
        <v>62</v>
      </c>
      <c r="Q57">
        <v>62</v>
      </c>
      <c r="R57">
        <v>66</v>
      </c>
      <c r="S57">
        <v>73</v>
      </c>
    </row>
    <row r="58" spans="1:19" x14ac:dyDescent="0.25">
      <c r="A58" s="7" t="s">
        <v>48</v>
      </c>
      <c r="B58" s="9">
        <v>5743</v>
      </c>
      <c r="C58" s="10">
        <v>5285</v>
      </c>
      <c r="D58" s="10">
        <v>4673</v>
      </c>
      <c r="E58" s="9">
        <v>4488</v>
      </c>
      <c r="F58" s="10">
        <v>5217</v>
      </c>
      <c r="G58" s="37">
        <v>5173</v>
      </c>
      <c r="H58" s="29">
        <f t="shared" si="0"/>
        <v>-0.79749259968657493</v>
      </c>
      <c r="I58" s="17">
        <f t="shared" si="0"/>
        <v>-1.1579943235572374</v>
      </c>
      <c r="J58" s="17">
        <f t="shared" si="0"/>
        <v>-0.39589129039161142</v>
      </c>
      <c r="K58" s="17">
        <f t="shared" si="0"/>
        <v>1.6243315508021392</v>
      </c>
      <c r="L58" s="14">
        <f t="shared" si="1"/>
        <v>-0.16064696915760746</v>
      </c>
      <c r="O58">
        <v>78</v>
      </c>
      <c r="P58">
        <v>67</v>
      </c>
      <c r="Q58">
        <v>57</v>
      </c>
      <c r="R58">
        <v>2</v>
      </c>
      <c r="S58">
        <v>37</v>
      </c>
    </row>
    <row r="59" spans="1:19" x14ac:dyDescent="0.25">
      <c r="A59" s="7" t="s">
        <v>49</v>
      </c>
      <c r="B59" s="9">
        <v>6707</v>
      </c>
      <c r="C59" s="10">
        <v>7053</v>
      </c>
      <c r="D59" s="10">
        <v>6629</v>
      </c>
      <c r="E59" s="9">
        <v>6882</v>
      </c>
      <c r="F59" s="10">
        <v>6489</v>
      </c>
      <c r="G59" s="37">
        <v>6585</v>
      </c>
      <c r="H59" s="29">
        <f t="shared" si="0"/>
        <v>0.51587893245862537</v>
      </c>
      <c r="I59" s="17">
        <f t="shared" si="0"/>
        <v>-0.60116262583297886</v>
      </c>
      <c r="J59" s="17">
        <f t="shared" si="0"/>
        <v>0.38165635842510182</v>
      </c>
      <c r="K59" s="17">
        <f t="shared" si="0"/>
        <v>-0.5710549258936356</v>
      </c>
      <c r="L59" s="14">
        <f t="shared" si="1"/>
        <v>0.28179556612288925</v>
      </c>
      <c r="O59">
        <v>24</v>
      </c>
      <c r="P59">
        <v>25</v>
      </c>
      <c r="Q59">
        <v>25</v>
      </c>
      <c r="R59">
        <v>43</v>
      </c>
      <c r="S59">
        <v>18</v>
      </c>
    </row>
    <row r="60" spans="1:19" x14ac:dyDescent="0.25">
      <c r="A60" s="7" t="s">
        <v>50</v>
      </c>
      <c r="B60" s="9">
        <v>8487</v>
      </c>
      <c r="C60" s="10">
        <v>9364</v>
      </c>
      <c r="D60" s="10">
        <v>8584</v>
      </c>
      <c r="E60" s="9">
        <v>8875</v>
      </c>
      <c r="F60" s="10">
        <v>8368</v>
      </c>
      <c r="G60" s="37">
        <v>8063</v>
      </c>
      <c r="H60" s="29">
        <f t="shared" si="0"/>
        <v>1.0333451160598561</v>
      </c>
      <c r="I60" s="17">
        <f t="shared" si="0"/>
        <v>-0.83297736010252021</v>
      </c>
      <c r="J60" s="17">
        <f t="shared" si="0"/>
        <v>0.33900279589934762</v>
      </c>
      <c r="K60" s="17">
        <f t="shared" si="0"/>
        <v>-0.57126760563380274</v>
      </c>
      <c r="L60" s="14">
        <f t="shared" si="1"/>
        <v>-0.69425475735227171</v>
      </c>
      <c r="O60">
        <v>14</v>
      </c>
      <c r="P60">
        <v>43</v>
      </c>
      <c r="Q60">
        <v>27</v>
      </c>
      <c r="R60">
        <v>44</v>
      </c>
      <c r="S60">
        <v>70</v>
      </c>
    </row>
    <row r="61" spans="1:19" x14ac:dyDescent="0.25">
      <c r="A61" s="7" t="s">
        <v>51</v>
      </c>
      <c r="B61" s="9">
        <v>1340</v>
      </c>
      <c r="C61" s="10">
        <v>1301</v>
      </c>
      <c r="D61" s="10">
        <v>1029</v>
      </c>
      <c r="E61" s="9">
        <v>983</v>
      </c>
      <c r="F61" s="11">
        <v>824</v>
      </c>
      <c r="G61" s="37">
        <v>804</v>
      </c>
      <c r="H61" s="29">
        <f t="shared" si="0"/>
        <v>-0.29104477611940294</v>
      </c>
      <c r="I61" s="17">
        <f t="shared" si="0"/>
        <v>-2.0906994619523447</v>
      </c>
      <c r="J61" s="17">
        <f t="shared" si="0"/>
        <v>-0.44703595724003886</v>
      </c>
      <c r="K61" s="17">
        <f t="shared" si="0"/>
        <v>-1.6174974567650051</v>
      </c>
      <c r="L61" s="14">
        <f t="shared" si="1"/>
        <v>-0.46232085067036521</v>
      </c>
      <c r="O61">
        <v>61</v>
      </c>
      <c r="P61">
        <v>92</v>
      </c>
      <c r="Q61">
        <v>60</v>
      </c>
      <c r="R61">
        <v>91</v>
      </c>
      <c r="S61">
        <v>57</v>
      </c>
    </row>
    <row r="62" spans="1:19" x14ac:dyDescent="0.25">
      <c r="A62" s="7" t="s">
        <v>52</v>
      </c>
      <c r="B62" s="9">
        <v>6009</v>
      </c>
      <c r="C62" s="10">
        <v>4882</v>
      </c>
      <c r="D62" s="10">
        <v>4108</v>
      </c>
      <c r="E62" s="9">
        <v>4089</v>
      </c>
      <c r="F62" s="10">
        <v>3821</v>
      </c>
      <c r="G62" s="37">
        <v>3689</v>
      </c>
      <c r="H62" s="29">
        <f t="shared" si="0"/>
        <v>-1.8755200532534535</v>
      </c>
      <c r="I62" s="17">
        <f t="shared" si="0"/>
        <v>-1.585415813191315</v>
      </c>
      <c r="J62" s="17">
        <f t="shared" si="0"/>
        <v>-4.6251217137293091E-2</v>
      </c>
      <c r="K62" s="17">
        <f t="shared" si="0"/>
        <v>-0.6554169723648815</v>
      </c>
      <c r="L62" s="14">
        <f t="shared" si="1"/>
        <v>-0.65801772161363892</v>
      </c>
      <c r="O62">
        <v>93</v>
      </c>
      <c r="P62">
        <v>86</v>
      </c>
      <c r="Q62">
        <v>42</v>
      </c>
      <c r="R62">
        <v>51</v>
      </c>
      <c r="S62">
        <v>66</v>
      </c>
    </row>
    <row r="63" spans="1:19" x14ac:dyDescent="0.25">
      <c r="A63" s="7" t="s">
        <v>53</v>
      </c>
      <c r="B63" s="9">
        <v>11723</v>
      </c>
      <c r="C63" s="10">
        <v>11457</v>
      </c>
      <c r="D63" s="10">
        <v>9564</v>
      </c>
      <c r="E63" s="9">
        <v>9374</v>
      </c>
      <c r="F63" s="10">
        <v>8701</v>
      </c>
      <c r="G63" s="37">
        <v>8543</v>
      </c>
      <c r="H63" s="29">
        <f t="shared" si="0"/>
        <v>-0.22690437601296595</v>
      </c>
      <c r="I63" s="17">
        <f t="shared" si="0"/>
        <v>-1.6522649908352971</v>
      </c>
      <c r="J63" s="17">
        <f t="shared" si="0"/>
        <v>-0.19866164784608947</v>
      </c>
      <c r="K63" s="17">
        <f t="shared" si="0"/>
        <v>-0.71794324727970982</v>
      </c>
      <c r="L63" s="14">
        <f t="shared" si="1"/>
        <v>-0.34588252034522576</v>
      </c>
      <c r="O63">
        <v>55</v>
      </c>
      <c r="P63">
        <v>89</v>
      </c>
      <c r="Q63">
        <v>48</v>
      </c>
      <c r="R63">
        <v>56</v>
      </c>
      <c r="S63">
        <v>50</v>
      </c>
    </row>
    <row r="64" spans="1:19" x14ac:dyDescent="0.25">
      <c r="A64" s="7" t="s">
        <v>54</v>
      </c>
      <c r="B64" s="9">
        <v>167972</v>
      </c>
      <c r="C64" s="10">
        <v>192884</v>
      </c>
      <c r="D64" s="10">
        <v>213641</v>
      </c>
      <c r="E64" s="9">
        <v>250291</v>
      </c>
      <c r="F64" s="10">
        <v>285407</v>
      </c>
      <c r="G64" s="37">
        <v>306468</v>
      </c>
      <c r="H64" s="29">
        <f t="shared" si="0"/>
        <v>1.483104326911628</v>
      </c>
      <c r="I64" s="17">
        <f t="shared" si="0"/>
        <v>1.0761390265651896</v>
      </c>
      <c r="J64" s="17">
        <f t="shared" si="0"/>
        <v>1.7154946850089636</v>
      </c>
      <c r="K64" s="17">
        <f t="shared" si="0"/>
        <v>1.4030068999684366</v>
      </c>
      <c r="L64" s="14">
        <f t="shared" si="1"/>
        <v>1.4055783661995143</v>
      </c>
      <c r="O64">
        <v>7</v>
      </c>
      <c r="P64">
        <v>2</v>
      </c>
      <c r="Q64">
        <v>4</v>
      </c>
      <c r="R64">
        <v>3</v>
      </c>
      <c r="S64">
        <v>3</v>
      </c>
    </row>
    <row r="65" spans="1:19" x14ac:dyDescent="0.25">
      <c r="A65" s="7" t="s">
        <v>55</v>
      </c>
      <c r="B65" s="9">
        <v>29538</v>
      </c>
      <c r="C65" s="10">
        <v>36455</v>
      </c>
      <c r="D65" s="10">
        <v>32508</v>
      </c>
      <c r="E65" s="9">
        <v>34632</v>
      </c>
      <c r="F65" s="10">
        <v>36288</v>
      </c>
      <c r="G65" s="37">
        <v>35656</v>
      </c>
      <c r="H65" s="29">
        <f t="shared" si="0"/>
        <v>2.3417292978536119</v>
      </c>
      <c r="I65" s="17">
        <f t="shared" si="0"/>
        <v>-1.0827047044301192</v>
      </c>
      <c r="J65" s="17">
        <f t="shared" si="0"/>
        <v>0.65337763012181616</v>
      </c>
      <c r="K65" s="17">
        <f t="shared" si="0"/>
        <v>0.4781704781704782</v>
      </c>
      <c r="L65" s="14">
        <f t="shared" si="1"/>
        <v>-0.33173763332493489</v>
      </c>
      <c r="O65">
        <v>4</v>
      </c>
      <c r="P65">
        <v>63</v>
      </c>
      <c r="Q65">
        <v>18</v>
      </c>
      <c r="R65">
        <v>10</v>
      </c>
      <c r="S65">
        <v>48</v>
      </c>
    </row>
    <row r="66" spans="1:19" x14ac:dyDescent="0.25">
      <c r="A66" s="7" t="s">
        <v>56</v>
      </c>
      <c r="B66" s="9">
        <v>991</v>
      </c>
      <c r="C66" s="10">
        <v>983</v>
      </c>
      <c r="D66" s="10">
        <v>878</v>
      </c>
      <c r="E66" s="9">
        <v>774</v>
      </c>
      <c r="F66" s="11">
        <v>763</v>
      </c>
      <c r="G66" s="37">
        <v>777</v>
      </c>
      <c r="H66" s="29">
        <f t="shared" si="0"/>
        <v>-8.0726538849646826E-2</v>
      </c>
      <c r="I66" s="17">
        <f t="shared" si="0"/>
        <v>-1.0681586978636826</v>
      </c>
      <c r="J66" s="17">
        <f t="shared" si="0"/>
        <v>-1.1845102505694762</v>
      </c>
      <c r="K66" s="17">
        <f t="shared" si="0"/>
        <v>-0.1421188630490956</v>
      </c>
      <c r="L66" s="14">
        <f t="shared" si="1"/>
        <v>0.34949759720401924</v>
      </c>
      <c r="O66">
        <v>45</v>
      </c>
      <c r="P66">
        <v>60</v>
      </c>
      <c r="Q66">
        <v>86</v>
      </c>
      <c r="R66">
        <v>27</v>
      </c>
      <c r="S66">
        <v>14</v>
      </c>
    </row>
    <row r="67" spans="1:19" x14ac:dyDescent="0.25">
      <c r="A67" s="7" t="s">
        <v>57</v>
      </c>
      <c r="B67" s="9">
        <v>854</v>
      </c>
      <c r="C67" s="10">
        <v>859</v>
      </c>
      <c r="D67" s="10">
        <v>683</v>
      </c>
      <c r="E67" s="9">
        <v>712</v>
      </c>
      <c r="F67" s="11">
        <v>632</v>
      </c>
      <c r="G67" s="37">
        <v>585</v>
      </c>
      <c r="H67" s="29">
        <f t="shared" si="0"/>
        <v>5.8548009367681508E-2</v>
      </c>
      <c r="I67" s="17">
        <f t="shared" si="0"/>
        <v>-2.0488940628637948</v>
      </c>
      <c r="J67" s="17">
        <f t="shared" si="0"/>
        <v>0.424597364568082</v>
      </c>
      <c r="K67" s="17">
        <f t="shared" si="0"/>
        <v>-1.1235955056179774</v>
      </c>
      <c r="L67" s="14">
        <f t="shared" si="1"/>
        <v>-1.4165159734779986</v>
      </c>
      <c r="O67">
        <v>41</v>
      </c>
      <c r="P67">
        <v>91</v>
      </c>
      <c r="Q67">
        <v>24</v>
      </c>
      <c r="R67">
        <v>80</v>
      </c>
      <c r="S67">
        <v>88</v>
      </c>
    </row>
    <row r="68" spans="1:19" x14ac:dyDescent="0.25">
      <c r="A68" s="7" t="s">
        <v>58</v>
      </c>
      <c r="B68" s="9">
        <v>623</v>
      </c>
      <c r="C68" s="10">
        <v>593</v>
      </c>
      <c r="D68" s="10">
        <v>546</v>
      </c>
      <c r="E68" s="9">
        <v>533</v>
      </c>
      <c r="F68" s="11">
        <v>539</v>
      </c>
      <c r="G68" s="37">
        <v>475</v>
      </c>
      <c r="H68" s="29">
        <f t="shared" si="0"/>
        <v>-0.48154093097913331</v>
      </c>
      <c r="I68" s="17">
        <f t="shared" si="0"/>
        <v>-0.79258010118043842</v>
      </c>
      <c r="J68" s="17">
        <f t="shared" si="0"/>
        <v>-0.23809523809523808</v>
      </c>
      <c r="K68" s="17">
        <f t="shared" si="0"/>
        <v>0.11257035647279549</v>
      </c>
      <c r="L68" s="14">
        <f t="shared" si="1"/>
        <v>-2.2616838943369557</v>
      </c>
      <c r="O68">
        <v>68</v>
      </c>
      <c r="P68">
        <v>39</v>
      </c>
      <c r="Q68">
        <v>50</v>
      </c>
      <c r="R68">
        <v>21</v>
      </c>
      <c r="S68">
        <v>93</v>
      </c>
    </row>
    <row r="69" spans="1:19" x14ac:dyDescent="0.25">
      <c r="A69" s="7" t="s">
        <v>59</v>
      </c>
      <c r="B69" s="9">
        <v>27402</v>
      </c>
      <c r="C69" s="10">
        <v>31382</v>
      </c>
      <c r="D69" s="10">
        <v>32655</v>
      </c>
      <c r="E69" s="9">
        <v>35226</v>
      </c>
      <c r="F69" s="10">
        <v>34876</v>
      </c>
      <c r="G69" s="37">
        <v>35039</v>
      </c>
      <c r="H69" s="29">
        <f t="shared" si="0"/>
        <v>1.4524487263703378</v>
      </c>
      <c r="I69" s="17">
        <f t="shared" si="0"/>
        <v>0.4056465489771206</v>
      </c>
      <c r="J69" s="17">
        <f t="shared" si="0"/>
        <v>0.78732200275608633</v>
      </c>
      <c r="K69" s="17">
        <f t="shared" si="0"/>
        <v>-9.9358428433543394E-2</v>
      </c>
      <c r="L69" s="14">
        <f t="shared" si="1"/>
        <v>8.9022878333579109E-2</v>
      </c>
      <c r="O69">
        <v>8</v>
      </c>
      <c r="P69">
        <v>7</v>
      </c>
      <c r="Q69">
        <v>16</v>
      </c>
      <c r="R69">
        <v>26</v>
      </c>
      <c r="S69">
        <v>27</v>
      </c>
    </row>
    <row r="70" spans="1:19" x14ac:dyDescent="0.25">
      <c r="A70" s="7" t="s">
        <v>60</v>
      </c>
      <c r="B70" s="9">
        <v>8751</v>
      </c>
      <c r="C70" s="10">
        <v>8945</v>
      </c>
      <c r="D70" s="10">
        <v>8049</v>
      </c>
      <c r="E70" s="9">
        <v>8204</v>
      </c>
      <c r="F70" s="10">
        <v>7845</v>
      </c>
      <c r="G70" s="37">
        <v>7787</v>
      </c>
      <c r="H70" s="29">
        <f t="shared" si="0"/>
        <v>0.22168894983430465</v>
      </c>
      <c r="I70" s="17">
        <f t="shared" si="0"/>
        <v>-1.0016769144773616</v>
      </c>
      <c r="J70" s="17">
        <f t="shared" si="0"/>
        <v>0.19257050565287612</v>
      </c>
      <c r="K70" s="17">
        <f t="shared" si="0"/>
        <v>-0.43759141882008767</v>
      </c>
      <c r="L70" s="14">
        <f t="shared" si="1"/>
        <v>-0.14082369722905094</v>
      </c>
      <c r="O70">
        <v>36</v>
      </c>
      <c r="P70">
        <v>52</v>
      </c>
      <c r="Q70">
        <v>33</v>
      </c>
      <c r="R70">
        <v>37</v>
      </c>
      <c r="S70">
        <v>35</v>
      </c>
    </row>
    <row r="71" spans="1:19" x14ac:dyDescent="0.25">
      <c r="A71" s="7" t="s">
        <v>61</v>
      </c>
      <c r="B71" s="9">
        <v>5813</v>
      </c>
      <c r="C71" s="10">
        <v>6085</v>
      </c>
      <c r="D71" s="10">
        <v>5423</v>
      </c>
      <c r="E71" s="9">
        <v>5440</v>
      </c>
      <c r="F71" s="10">
        <v>5042</v>
      </c>
      <c r="G71" s="37">
        <v>4854</v>
      </c>
      <c r="H71" s="29">
        <f t="shared" si="0"/>
        <v>0.46791673834508857</v>
      </c>
      <c r="I71" s="17">
        <f t="shared" si="0"/>
        <v>-1.0879211175020542</v>
      </c>
      <c r="J71" s="17">
        <f t="shared" si="0"/>
        <v>3.1347962382445138E-2</v>
      </c>
      <c r="K71" s="17">
        <f t="shared" si="0"/>
        <v>-0.73161764705882359</v>
      </c>
      <c r="L71" s="14">
        <f t="shared" si="1"/>
        <v>-0.710224589637521</v>
      </c>
      <c r="O71">
        <v>27</v>
      </c>
      <c r="P71">
        <v>64</v>
      </c>
      <c r="Q71">
        <v>40</v>
      </c>
      <c r="R71">
        <v>59</v>
      </c>
      <c r="S71">
        <v>71</v>
      </c>
    </row>
    <row r="72" spans="1:19" x14ac:dyDescent="0.25">
      <c r="A72" s="7" t="s">
        <v>62</v>
      </c>
      <c r="B72" s="9">
        <v>5142</v>
      </c>
      <c r="C72" s="10">
        <v>4740</v>
      </c>
      <c r="D72" s="10">
        <v>4275</v>
      </c>
      <c r="E72" s="9">
        <v>4038</v>
      </c>
      <c r="F72" s="10">
        <v>3735</v>
      </c>
      <c r="G72" s="37">
        <v>3595</v>
      </c>
      <c r="H72" s="29">
        <f t="shared" si="0"/>
        <v>-0.7817969661610269</v>
      </c>
      <c r="I72" s="17">
        <f t="shared" si="0"/>
        <v>-0.981012658227848</v>
      </c>
      <c r="J72" s="17">
        <f t="shared" si="0"/>
        <v>-0.55438596491228076</v>
      </c>
      <c r="K72" s="17">
        <f t="shared" si="0"/>
        <v>-0.75037147102526003</v>
      </c>
      <c r="L72" s="14">
        <f t="shared" si="1"/>
        <v>-0.71396697902721995</v>
      </c>
      <c r="O72">
        <v>76</v>
      </c>
      <c r="P72">
        <v>48</v>
      </c>
      <c r="Q72">
        <v>67</v>
      </c>
      <c r="R72">
        <v>61</v>
      </c>
      <c r="S72">
        <v>72</v>
      </c>
    </row>
    <row r="73" spans="1:19" x14ac:dyDescent="0.25">
      <c r="A73" s="7" t="s">
        <v>63</v>
      </c>
      <c r="B73" s="9">
        <v>8976</v>
      </c>
      <c r="C73" s="10">
        <v>8367</v>
      </c>
      <c r="D73" s="10">
        <v>7980</v>
      </c>
      <c r="E73" s="9">
        <v>7576</v>
      </c>
      <c r="F73" s="10">
        <v>7248</v>
      </c>
      <c r="G73" s="37">
        <v>7046</v>
      </c>
      <c r="H73" s="29">
        <f t="shared" si="0"/>
        <v>-0.678475935828877</v>
      </c>
      <c r="I73" s="17">
        <f t="shared" si="0"/>
        <v>-0.46253137325206167</v>
      </c>
      <c r="J73" s="17">
        <f t="shared" si="0"/>
        <v>-0.50626566416040109</v>
      </c>
      <c r="K73" s="17">
        <f t="shared" ref="K73:K102" si="2">(F73-E73)/E73*100/10</f>
        <v>-0.43294614572333678</v>
      </c>
      <c r="L73" s="14">
        <f t="shared" si="1"/>
        <v>-0.53085251760748453</v>
      </c>
      <c r="O73">
        <v>75</v>
      </c>
      <c r="P73">
        <v>20</v>
      </c>
      <c r="Q73">
        <v>64</v>
      </c>
      <c r="R73">
        <v>36</v>
      </c>
      <c r="S73">
        <v>59</v>
      </c>
    </row>
    <row r="74" spans="1:19" x14ac:dyDescent="0.25">
      <c r="A74" s="7" t="s">
        <v>64</v>
      </c>
      <c r="B74" s="9">
        <v>7404</v>
      </c>
      <c r="C74" s="10">
        <v>6726</v>
      </c>
      <c r="D74" s="10">
        <v>5786</v>
      </c>
      <c r="E74" s="9">
        <v>5057</v>
      </c>
      <c r="F74" s="10">
        <v>4500</v>
      </c>
      <c r="G74" s="37">
        <v>4329</v>
      </c>
      <c r="H74" s="29">
        <f t="shared" ref="H74:J102" si="3">(C74-B74)/B74*100/10</f>
        <v>-0.91572123176661258</v>
      </c>
      <c r="I74" s="17">
        <f t="shared" si="3"/>
        <v>-1.3975617008623253</v>
      </c>
      <c r="J74" s="17">
        <f t="shared" si="3"/>
        <v>-1.2599377808503285</v>
      </c>
      <c r="K74" s="17">
        <f t="shared" si="2"/>
        <v>-1.1014435436029266</v>
      </c>
      <c r="L74" s="14">
        <f t="shared" ref="L74:L102" si="4">(G74-F74)/F74*100/5.25</f>
        <v>-0.72380952380952379</v>
      </c>
      <c r="O74">
        <v>80</v>
      </c>
      <c r="P74">
        <v>80</v>
      </c>
      <c r="Q74">
        <v>87</v>
      </c>
      <c r="R74">
        <v>76</v>
      </c>
      <c r="S74">
        <v>75</v>
      </c>
    </row>
    <row r="75" spans="1:19" x14ac:dyDescent="0.25">
      <c r="A75" s="7" t="s">
        <v>65</v>
      </c>
      <c r="B75" s="9">
        <v>15576</v>
      </c>
      <c r="C75" s="10">
        <v>15183</v>
      </c>
      <c r="D75" s="10">
        <v>14252</v>
      </c>
      <c r="E75" s="9">
        <v>15396</v>
      </c>
      <c r="F75" s="10">
        <v>15740</v>
      </c>
      <c r="G75" s="37">
        <v>15984</v>
      </c>
      <c r="H75" s="29">
        <f t="shared" si="3"/>
        <v>-0.25231124807395994</v>
      </c>
      <c r="I75" s="17">
        <f t="shared" si="3"/>
        <v>-0.61318579990779154</v>
      </c>
      <c r="J75" s="17">
        <f t="shared" si="3"/>
        <v>0.80269435868650019</v>
      </c>
      <c r="K75" s="17">
        <f t="shared" si="2"/>
        <v>0.22343465835281892</v>
      </c>
      <c r="L75" s="14">
        <f t="shared" si="4"/>
        <v>0.29527439946753797</v>
      </c>
      <c r="O75">
        <v>57</v>
      </c>
      <c r="P75">
        <v>28</v>
      </c>
      <c r="Q75">
        <v>15</v>
      </c>
      <c r="R75">
        <v>15</v>
      </c>
      <c r="S75">
        <v>17</v>
      </c>
    </row>
    <row r="76" spans="1:19" x14ac:dyDescent="0.25">
      <c r="A76" s="7" t="s">
        <v>66</v>
      </c>
      <c r="B76" s="9">
        <v>4473</v>
      </c>
      <c r="C76" s="10">
        <v>3937</v>
      </c>
      <c r="D76" s="10">
        <v>3317</v>
      </c>
      <c r="E76" s="9">
        <v>3087</v>
      </c>
      <c r="F76" s="10">
        <v>2773</v>
      </c>
      <c r="G76" s="37">
        <v>2659</v>
      </c>
      <c r="H76" s="29">
        <f t="shared" si="3"/>
        <v>-1.1983009166107759</v>
      </c>
      <c r="I76" s="17">
        <f t="shared" si="3"/>
        <v>-1.5748031496062993</v>
      </c>
      <c r="J76" s="17">
        <f t="shared" si="3"/>
        <v>-0.69339764847753993</v>
      </c>
      <c r="K76" s="17">
        <f t="shared" si="2"/>
        <v>-1.0171687722708129</v>
      </c>
      <c r="L76" s="14">
        <f t="shared" si="4"/>
        <v>-0.78306115089382311</v>
      </c>
      <c r="O76">
        <v>89</v>
      </c>
      <c r="P76">
        <v>85</v>
      </c>
      <c r="Q76">
        <v>74</v>
      </c>
      <c r="R76">
        <v>71</v>
      </c>
      <c r="S76">
        <v>79</v>
      </c>
    </row>
    <row r="77" spans="1:19" x14ac:dyDescent="0.25">
      <c r="A77" s="7" t="s">
        <v>67</v>
      </c>
      <c r="B77" s="9">
        <v>3423</v>
      </c>
      <c r="C77" s="10">
        <v>3637</v>
      </c>
      <c r="D77" s="10">
        <v>3367</v>
      </c>
      <c r="E77" s="9">
        <v>3200</v>
      </c>
      <c r="F77" s="10">
        <v>2970</v>
      </c>
      <c r="G77" s="37">
        <v>2944</v>
      </c>
      <c r="H77" s="29">
        <f t="shared" si="3"/>
        <v>0.62518258837277241</v>
      </c>
      <c r="I77" s="17">
        <f t="shared" si="3"/>
        <v>-0.74237008523508385</v>
      </c>
      <c r="J77" s="17">
        <f t="shared" si="3"/>
        <v>-0.49599049599049599</v>
      </c>
      <c r="K77" s="17">
        <f t="shared" si="2"/>
        <v>-0.71874999999999989</v>
      </c>
      <c r="L77" s="14">
        <f t="shared" si="4"/>
        <v>-0.16674683341350008</v>
      </c>
      <c r="O77">
        <v>21</v>
      </c>
      <c r="P77">
        <v>34</v>
      </c>
      <c r="Q77">
        <v>63</v>
      </c>
      <c r="R77">
        <v>57</v>
      </c>
      <c r="S77">
        <v>40</v>
      </c>
    </row>
    <row r="78" spans="1:19" x14ac:dyDescent="0.25">
      <c r="A78" s="7" t="s">
        <v>68</v>
      </c>
      <c r="B78" s="9">
        <v>9553</v>
      </c>
      <c r="C78" s="10">
        <v>9769</v>
      </c>
      <c r="D78" s="10">
        <v>9715</v>
      </c>
      <c r="E78" s="9">
        <v>9747</v>
      </c>
      <c r="F78" s="10">
        <v>9188</v>
      </c>
      <c r="G78" s="37">
        <v>9296</v>
      </c>
      <c r="H78" s="29">
        <f t="shared" si="3"/>
        <v>0.22610698209986393</v>
      </c>
      <c r="I78" s="17">
        <f t="shared" si="3"/>
        <v>-5.5276896304637113E-2</v>
      </c>
      <c r="J78" s="17">
        <f t="shared" si="3"/>
        <v>3.2938754503345338E-2</v>
      </c>
      <c r="K78" s="17">
        <f t="shared" si="2"/>
        <v>-0.57350979788652912</v>
      </c>
      <c r="L78" s="14">
        <f t="shared" si="4"/>
        <v>0.22389452080353256</v>
      </c>
      <c r="O78">
        <v>35</v>
      </c>
      <c r="P78">
        <v>11</v>
      </c>
      <c r="Q78">
        <v>39</v>
      </c>
      <c r="R78">
        <v>45</v>
      </c>
      <c r="S78">
        <v>19</v>
      </c>
    </row>
    <row r="79" spans="1:19" x14ac:dyDescent="0.25">
      <c r="A79" s="7" t="s">
        <v>69</v>
      </c>
      <c r="B79" s="9">
        <v>8493</v>
      </c>
      <c r="C79" s="10">
        <v>8481</v>
      </c>
      <c r="D79" s="10">
        <v>7827</v>
      </c>
      <c r="E79" s="9">
        <v>7857</v>
      </c>
      <c r="F79" s="10">
        <v>7266</v>
      </c>
      <c r="G79" s="37">
        <v>7208</v>
      </c>
      <c r="H79" s="29">
        <f t="shared" si="3"/>
        <v>-1.412928293889085E-2</v>
      </c>
      <c r="I79" s="17">
        <f t="shared" si="3"/>
        <v>-0.77113547930668547</v>
      </c>
      <c r="J79" s="17">
        <f t="shared" si="3"/>
        <v>3.8328861632809505E-2</v>
      </c>
      <c r="K79" s="17">
        <f t="shared" si="2"/>
        <v>-0.75219549446353573</v>
      </c>
      <c r="L79" s="14">
        <f t="shared" si="4"/>
        <v>-0.15204540390337251</v>
      </c>
      <c r="O79">
        <v>43</v>
      </c>
      <c r="P79">
        <v>36</v>
      </c>
      <c r="Q79">
        <v>38</v>
      </c>
      <c r="R79">
        <v>62</v>
      </c>
      <c r="S79">
        <v>36</v>
      </c>
    </row>
    <row r="80" spans="1:19" x14ac:dyDescent="0.25">
      <c r="A80" s="7" t="s">
        <v>70</v>
      </c>
      <c r="B80" s="9">
        <v>26544</v>
      </c>
      <c r="C80" s="10">
        <v>28852</v>
      </c>
      <c r="D80" s="10">
        <v>29820</v>
      </c>
      <c r="E80" s="9">
        <v>31662</v>
      </c>
      <c r="F80" s="10">
        <v>32237</v>
      </c>
      <c r="G80" s="37">
        <v>32847</v>
      </c>
      <c r="H80" s="29">
        <f t="shared" si="3"/>
        <v>0.86949969861362264</v>
      </c>
      <c r="I80" s="17">
        <f t="shared" si="3"/>
        <v>0.33550533758491607</v>
      </c>
      <c r="J80" s="17">
        <f t="shared" si="3"/>
        <v>0.61770623742454722</v>
      </c>
      <c r="K80" s="17">
        <f t="shared" si="2"/>
        <v>0.18160571031520437</v>
      </c>
      <c r="L80" s="14">
        <f t="shared" si="4"/>
        <v>0.3604258342602481</v>
      </c>
      <c r="O80">
        <v>18</v>
      </c>
      <c r="P80">
        <v>8</v>
      </c>
      <c r="Q80">
        <v>19</v>
      </c>
      <c r="R80">
        <v>16</v>
      </c>
      <c r="S80">
        <v>12</v>
      </c>
    </row>
    <row r="81" spans="1:19" x14ac:dyDescent="0.25">
      <c r="A81" s="7" t="s">
        <v>71</v>
      </c>
      <c r="B81" s="9">
        <v>6468</v>
      </c>
      <c r="C81" s="10">
        <v>6320</v>
      </c>
      <c r="D81" s="10">
        <v>5668</v>
      </c>
      <c r="E81" s="9">
        <v>5639</v>
      </c>
      <c r="F81" s="10">
        <v>5406</v>
      </c>
      <c r="G81" s="37">
        <v>5202</v>
      </c>
      <c r="H81" s="29">
        <f t="shared" si="3"/>
        <v>-0.22881880024737167</v>
      </c>
      <c r="I81" s="17">
        <f t="shared" si="3"/>
        <v>-1.0316455696202531</v>
      </c>
      <c r="J81" s="17">
        <f t="shared" si="3"/>
        <v>-5.1164431898376848E-2</v>
      </c>
      <c r="K81" s="17">
        <f t="shared" si="2"/>
        <v>-0.41319382869303067</v>
      </c>
      <c r="L81" s="14">
        <f t="shared" si="4"/>
        <v>-0.71877807726864329</v>
      </c>
      <c r="O81">
        <v>56</v>
      </c>
      <c r="P81">
        <v>55</v>
      </c>
      <c r="Q81">
        <v>43</v>
      </c>
      <c r="R81">
        <v>34</v>
      </c>
      <c r="S81">
        <v>74</v>
      </c>
    </row>
    <row r="82" spans="1:19" x14ac:dyDescent="0.25">
      <c r="A82" s="7" t="s">
        <v>72</v>
      </c>
      <c r="B82" s="9">
        <v>12191</v>
      </c>
      <c r="C82" s="10">
        <v>12615</v>
      </c>
      <c r="D82" s="10">
        <v>11705</v>
      </c>
      <c r="E82" s="9">
        <v>11450</v>
      </c>
      <c r="F82" s="10">
        <v>11055</v>
      </c>
      <c r="G82" s="37">
        <v>10829</v>
      </c>
      <c r="H82" s="29">
        <f t="shared" si="3"/>
        <v>0.34779755557378395</v>
      </c>
      <c r="I82" s="17">
        <f t="shared" si="3"/>
        <v>-0.72136345620293307</v>
      </c>
      <c r="J82" s="17">
        <f t="shared" si="3"/>
        <v>-0.21785561725758223</v>
      </c>
      <c r="K82" s="17">
        <f t="shared" si="2"/>
        <v>-0.3449781659388646</v>
      </c>
      <c r="L82" s="14">
        <f t="shared" si="4"/>
        <v>-0.3893950162606879</v>
      </c>
      <c r="O82">
        <v>31</v>
      </c>
      <c r="P82">
        <v>33</v>
      </c>
      <c r="Q82">
        <v>49</v>
      </c>
      <c r="R82">
        <v>33</v>
      </c>
      <c r="S82">
        <v>55</v>
      </c>
    </row>
    <row r="83" spans="1:19" x14ac:dyDescent="0.25">
      <c r="A83" s="7" t="s">
        <v>73</v>
      </c>
      <c r="B83" s="9">
        <v>12277</v>
      </c>
      <c r="C83" s="10">
        <v>11315</v>
      </c>
      <c r="D83" s="10">
        <v>9937</v>
      </c>
      <c r="E83" s="9">
        <v>9531</v>
      </c>
      <c r="F83" s="10">
        <v>8363</v>
      </c>
      <c r="G83" s="37">
        <v>8094</v>
      </c>
      <c r="H83" s="29">
        <f t="shared" si="3"/>
        <v>-0.78357905025657737</v>
      </c>
      <c r="I83" s="17">
        <f t="shared" si="3"/>
        <v>-1.2178524083075564</v>
      </c>
      <c r="J83" s="17">
        <f t="shared" si="3"/>
        <v>-0.40857401630270707</v>
      </c>
      <c r="K83" s="17">
        <f t="shared" si="2"/>
        <v>-1.225474766551254</v>
      </c>
      <c r="L83" s="14">
        <f t="shared" si="4"/>
        <v>-0.61267601623933088</v>
      </c>
      <c r="O83">
        <v>77</v>
      </c>
      <c r="P83">
        <v>72</v>
      </c>
      <c r="Q83">
        <v>58</v>
      </c>
      <c r="R83">
        <v>85</v>
      </c>
      <c r="S83">
        <v>61</v>
      </c>
    </row>
    <row r="84" spans="1:19" x14ac:dyDescent="0.25">
      <c r="A84" s="7" t="s">
        <v>74</v>
      </c>
      <c r="B84" s="9">
        <v>2231</v>
      </c>
      <c r="C84" s="10">
        <v>2383</v>
      </c>
      <c r="D84" s="10">
        <v>2019</v>
      </c>
      <c r="E84" s="9">
        <v>1756</v>
      </c>
      <c r="F84" s="10">
        <v>1526</v>
      </c>
      <c r="G84" s="37">
        <v>1381</v>
      </c>
      <c r="H84" s="29">
        <f t="shared" si="3"/>
        <v>0.68130883012102195</v>
      </c>
      <c r="I84" s="17">
        <f t="shared" si="3"/>
        <v>-1.5274863617289129</v>
      </c>
      <c r="J84" s="17">
        <f t="shared" si="3"/>
        <v>-1.3026250619118378</v>
      </c>
      <c r="K84" s="17">
        <f t="shared" si="2"/>
        <v>-1.3097949886104785</v>
      </c>
      <c r="L84" s="14">
        <f t="shared" si="4"/>
        <v>-1.8098982712350995</v>
      </c>
      <c r="O84">
        <v>20</v>
      </c>
      <c r="P84">
        <v>84</v>
      </c>
      <c r="Q84">
        <v>89</v>
      </c>
      <c r="R84">
        <v>87</v>
      </c>
      <c r="S84">
        <v>91</v>
      </c>
    </row>
    <row r="85" spans="1:19" x14ac:dyDescent="0.25">
      <c r="A85" s="7" t="s">
        <v>75</v>
      </c>
      <c r="B85" s="9">
        <v>12809</v>
      </c>
      <c r="C85" s="10">
        <v>13131</v>
      </c>
      <c r="D85" s="10">
        <v>12715</v>
      </c>
      <c r="E85" s="9">
        <v>13843</v>
      </c>
      <c r="F85" s="10">
        <v>14200</v>
      </c>
      <c r="G85" s="37">
        <v>14282</v>
      </c>
      <c r="H85" s="29">
        <f t="shared" si="3"/>
        <v>0.25138574439846983</v>
      </c>
      <c r="I85" s="17">
        <f t="shared" si="3"/>
        <v>-0.31680755464168764</v>
      </c>
      <c r="J85" s="17">
        <f t="shared" si="3"/>
        <v>0.88714117184427843</v>
      </c>
      <c r="K85" s="17">
        <f t="shared" si="2"/>
        <v>0.25789207541717835</v>
      </c>
      <c r="L85" s="14">
        <f t="shared" si="4"/>
        <v>0.10999329309188464</v>
      </c>
      <c r="O85">
        <v>33</v>
      </c>
      <c r="P85">
        <v>15</v>
      </c>
      <c r="Q85">
        <v>12</v>
      </c>
      <c r="R85">
        <v>14</v>
      </c>
      <c r="S85">
        <v>26</v>
      </c>
    </row>
    <row r="86" spans="1:19" x14ac:dyDescent="0.25">
      <c r="A86" s="7" t="s">
        <v>76</v>
      </c>
      <c r="B86" s="9">
        <v>66200</v>
      </c>
      <c r="C86" s="10">
        <v>86015</v>
      </c>
      <c r="D86" s="10">
        <v>102583</v>
      </c>
      <c r="E86" s="9">
        <v>122595</v>
      </c>
      <c r="F86" s="10">
        <v>158840</v>
      </c>
      <c r="G86" s="37">
        <v>175692</v>
      </c>
      <c r="H86" s="29">
        <f t="shared" si="3"/>
        <v>2.9932024169184293</v>
      </c>
      <c r="I86" s="17">
        <f t="shared" si="3"/>
        <v>1.9261756670348196</v>
      </c>
      <c r="J86" s="17">
        <f t="shared" si="3"/>
        <v>1.9508105631537389</v>
      </c>
      <c r="K86" s="17">
        <f t="shared" si="2"/>
        <v>2.9564827276805743</v>
      </c>
      <c r="L86" s="14">
        <f t="shared" si="4"/>
        <v>2.0208415776282811</v>
      </c>
      <c r="O86">
        <v>2</v>
      </c>
      <c r="P86">
        <v>1</v>
      </c>
      <c r="Q86">
        <v>3</v>
      </c>
      <c r="R86">
        <v>1</v>
      </c>
      <c r="S86">
        <v>2</v>
      </c>
    </row>
    <row r="87" spans="1:19" x14ac:dyDescent="0.25">
      <c r="A87" s="7" t="s">
        <v>77</v>
      </c>
      <c r="B87" s="9">
        <v>17018</v>
      </c>
      <c r="C87" s="10">
        <v>18716</v>
      </c>
      <c r="D87" s="10">
        <v>18285</v>
      </c>
      <c r="E87" s="9">
        <v>19830</v>
      </c>
      <c r="F87" s="10">
        <v>20780</v>
      </c>
      <c r="G87" s="37">
        <v>21016</v>
      </c>
      <c r="H87" s="29">
        <f t="shared" si="3"/>
        <v>0.99776707016100608</v>
      </c>
      <c r="I87" s="17">
        <f t="shared" si="3"/>
        <v>-0.23028424877110493</v>
      </c>
      <c r="J87" s="17">
        <f t="shared" si="3"/>
        <v>0.84495488105004102</v>
      </c>
      <c r="K87" s="17">
        <f t="shared" si="2"/>
        <v>0.47907211296016144</v>
      </c>
      <c r="L87" s="14">
        <f t="shared" si="4"/>
        <v>0.21632522113754069</v>
      </c>
      <c r="O87">
        <v>15</v>
      </c>
      <c r="P87">
        <v>13</v>
      </c>
      <c r="Q87">
        <v>13</v>
      </c>
      <c r="R87">
        <v>9</v>
      </c>
      <c r="S87">
        <v>20</v>
      </c>
    </row>
    <row r="88" spans="1:19" x14ac:dyDescent="0.25">
      <c r="A88" s="7" t="s">
        <v>78</v>
      </c>
      <c r="B88" s="9">
        <v>36432</v>
      </c>
      <c r="C88" s="10">
        <v>38344</v>
      </c>
      <c r="D88" s="10">
        <v>36025</v>
      </c>
      <c r="E88" s="9">
        <v>36951</v>
      </c>
      <c r="F88" s="10">
        <v>36970</v>
      </c>
      <c r="G88" s="37">
        <v>36261</v>
      </c>
      <c r="H88" s="29">
        <f t="shared" si="3"/>
        <v>0.52481335090030745</v>
      </c>
      <c r="I88" s="17">
        <f t="shared" si="3"/>
        <v>-0.60478823283955774</v>
      </c>
      <c r="J88" s="17">
        <f t="shared" si="3"/>
        <v>0.25704371963913947</v>
      </c>
      <c r="K88" s="17">
        <f t="shared" si="2"/>
        <v>5.1419447376255039E-3</v>
      </c>
      <c r="L88" s="14">
        <f t="shared" si="4"/>
        <v>-0.36528974586859358</v>
      </c>
      <c r="O88">
        <v>23</v>
      </c>
      <c r="P88">
        <v>26</v>
      </c>
      <c r="Q88">
        <v>31</v>
      </c>
      <c r="R88">
        <v>24</v>
      </c>
      <c r="S88">
        <v>52</v>
      </c>
    </row>
    <row r="89" spans="1:19" x14ac:dyDescent="0.25">
      <c r="A89" s="7" t="s">
        <v>79</v>
      </c>
      <c r="B89" s="9">
        <v>14460</v>
      </c>
      <c r="C89" s="10">
        <v>15789</v>
      </c>
      <c r="D89" s="10">
        <v>15450</v>
      </c>
      <c r="E89" s="9">
        <v>16496</v>
      </c>
      <c r="F89" s="10">
        <v>16750</v>
      </c>
      <c r="G89" s="37">
        <v>17110</v>
      </c>
      <c r="H89" s="29">
        <f t="shared" si="3"/>
        <v>0.91908713692946065</v>
      </c>
      <c r="I89" s="17">
        <f t="shared" si="3"/>
        <v>-0.21470644119323579</v>
      </c>
      <c r="J89" s="17">
        <f t="shared" si="3"/>
        <v>0.6770226537216828</v>
      </c>
      <c r="K89" s="17">
        <f t="shared" si="2"/>
        <v>0.15397672162948592</v>
      </c>
      <c r="L89" s="14">
        <f t="shared" si="4"/>
        <v>0.40938166311300639</v>
      </c>
      <c r="O89">
        <v>16</v>
      </c>
      <c r="P89">
        <v>12</v>
      </c>
      <c r="Q89">
        <v>17</v>
      </c>
      <c r="R89">
        <v>18</v>
      </c>
      <c r="S89">
        <v>11</v>
      </c>
    </row>
    <row r="90" spans="1:19" x14ac:dyDescent="0.25">
      <c r="A90" s="7" t="s">
        <v>80</v>
      </c>
      <c r="B90" s="9">
        <v>7285</v>
      </c>
      <c r="C90" s="10">
        <v>7544</v>
      </c>
      <c r="D90" s="10">
        <v>6750</v>
      </c>
      <c r="E90" s="9">
        <v>6198</v>
      </c>
      <c r="F90" s="10">
        <v>5469</v>
      </c>
      <c r="G90" s="37">
        <v>5220</v>
      </c>
      <c r="H90" s="29">
        <f t="shared" si="3"/>
        <v>0.35552505147563485</v>
      </c>
      <c r="I90" s="17">
        <f t="shared" si="3"/>
        <v>-1.0524920466595971</v>
      </c>
      <c r="J90" s="17">
        <f t="shared" si="3"/>
        <v>-0.81777777777777794</v>
      </c>
      <c r="K90" s="17">
        <f t="shared" si="2"/>
        <v>-1.176185866408519</v>
      </c>
      <c r="L90" s="14">
        <f t="shared" si="4"/>
        <v>-0.86722566152077951</v>
      </c>
      <c r="O90">
        <v>29</v>
      </c>
      <c r="P90">
        <v>56</v>
      </c>
      <c r="Q90">
        <v>77</v>
      </c>
      <c r="R90">
        <v>82</v>
      </c>
      <c r="S90">
        <v>82</v>
      </c>
    </row>
    <row r="91" spans="1:19" x14ac:dyDescent="0.25">
      <c r="A91" s="7" t="s">
        <v>81</v>
      </c>
      <c r="B91" s="9">
        <v>4725</v>
      </c>
      <c r="C91" s="10">
        <v>4226</v>
      </c>
      <c r="D91" s="10">
        <v>3718</v>
      </c>
      <c r="E91" s="9">
        <v>3318</v>
      </c>
      <c r="F91" s="10">
        <v>3152</v>
      </c>
      <c r="G91" s="37">
        <v>3091</v>
      </c>
      <c r="H91" s="29">
        <f t="shared" si="3"/>
        <v>-1.0560846560846562</v>
      </c>
      <c r="I91" s="17">
        <f t="shared" si="3"/>
        <v>-1.2020823473734026</v>
      </c>
      <c r="J91" s="17">
        <f t="shared" si="3"/>
        <v>-1.0758472296933834</v>
      </c>
      <c r="K91" s="17">
        <f t="shared" si="2"/>
        <v>-0.50030138637733579</v>
      </c>
      <c r="L91" s="14">
        <f t="shared" si="4"/>
        <v>-0.36862460720328738</v>
      </c>
      <c r="O91">
        <v>85</v>
      </c>
      <c r="P91">
        <v>70</v>
      </c>
      <c r="Q91">
        <v>83</v>
      </c>
      <c r="R91">
        <v>40</v>
      </c>
      <c r="S91">
        <v>53</v>
      </c>
    </row>
    <row r="92" spans="1:19" x14ac:dyDescent="0.25">
      <c r="A92" s="7" t="s">
        <v>82</v>
      </c>
      <c r="B92" s="9">
        <v>2034</v>
      </c>
      <c r="C92" s="10">
        <v>1845</v>
      </c>
      <c r="D92" s="10">
        <v>1549</v>
      </c>
      <c r="E92" s="9">
        <v>1475</v>
      </c>
      <c r="F92" s="10">
        <v>1311</v>
      </c>
      <c r="G92" s="37">
        <v>1260</v>
      </c>
      <c r="H92" s="29">
        <f t="shared" si="3"/>
        <v>-0.92920353982300896</v>
      </c>
      <c r="I92" s="17">
        <f t="shared" si="3"/>
        <v>-1.6043360433604339</v>
      </c>
      <c r="J92" s="17">
        <f t="shared" si="3"/>
        <v>-0.47772756617172368</v>
      </c>
      <c r="K92" s="17">
        <f t="shared" si="2"/>
        <v>-1.1118644067796608</v>
      </c>
      <c r="L92" s="14">
        <f t="shared" si="4"/>
        <v>-0.74098289201264023</v>
      </c>
      <c r="O92">
        <v>81</v>
      </c>
      <c r="P92">
        <v>87</v>
      </c>
      <c r="Q92">
        <v>61</v>
      </c>
      <c r="R92">
        <v>78</v>
      </c>
      <c r="S92">
        <v>76</v>
      </c>
    </row>
    <row r="93" spans="1:19" x14ac:dyDescent="0.25">
      <c r="A93" s="7" t="s">
        <v>83</v>
      </c>
      <c r="B93" s="9">
        <v>5758</v>
      </c>
      <c r="C93" s="10">
        <v>6549</v>
      </c>
      <c r="D93" s="10">
        <v>6244</v>
      </c>
      <c r="E93" s="9">
        <v>6455</v>
      </c>
      <c r="F93" s="10">
        <v>6129</v>
      </c>
      <c r="G93" s="37">
        <v>5937</v>
      </c>
      <c r="H93" s="29">
        <f t="shared" si="3"/>
        <v>1.3737408822507815</v>
      </c>
      <c r="I93" s="17">
        <f t="shared" si="3"/>
        <v>-0.4657199572453809</v>
      </c>
      <c r="J93" s="17">
        <f t="shared" si="3"/>
        <v>0.33792440743113394</v>
      </c>
      <c r="K93" s="17">
        <f t="shared" si="2"/>
        <v>-0.5050348567002324</v>
      </c>
      <c r="L93" s="14">
        <f t="shared" si="4"/>
        <v>-0.5966948698226231</v>
      </c>
      <c r="O93">
        <v>9</v>
      </c>
      <c r="P93">
        <v>21</v>
      </c>
      <c r="Q93">
        <v>29</v>
      </c>
      <c r="R93">
        <v>41</v>
      </c>
      <c r="S93">
        <v>60</v>
      </c>
    </row>
    <row r="94" spans="1:19" x14ac:dyDescent="0.25">
      <c r="A94" s="7" t="s">
        <v>84</v>
      </c>
      <c r="B94" s="9">
        <v>7779</v>
      </c>
      <c r="C94" s="10">
        <v>7582</v>
      </c>
      <c r="D94" s="10">
        <v>6635</v>
      </c>
      <c r="E94" s="9">
        <v>6055</v>
      </c>
      <c r="F94" s="10">
        <v>5228</v>
      </c>
      <c r="G94" s="37">
        <v>5163</v>
      </c>
      <c r="H94" s="29">
        <f t="shared" si="3"/>
        <v>-0.25324591849852163</v>
      </c>
      <c r="I94" s="17">
        <f t="shared" si="3"/>
        <v>-1.2490108150883672</v>
      </c>
      <c r="J94" s="17">
        <f t="shared" si="3"/>
        <v>-0.87415222305953277</v>
      </c>
      <c r="K94" s="17">
        <f t="shared" si="2"/>
        <v>-1.365813377374071</v>
      </c>
      <c r="L94" s="14">
        <f t="shared" si="4"/>
        <v>-0.23682005319342733</v>
      </c>
      <c r="O94">
        <v>58</v>
      </c>
      <c r="P94">
        <v>75</v>
      </c>
      <c r="Q94">
        <v>79</v>
      </c>
      <c r="R94">
        <v>88</v>
      </c>
      <c r="S94">
        <v>46</v>
      </c>
    </row>
    <row r="95" spans="1:19" x14ac:dyDescent="0.25">
      <c r="A95" s="7" t="s">
        <v>85</v>
      </c>
      <c r="B95" s="9">
        <v>954</v>
      </c>
      <c r="C95" s="10">
        <v>973</v>
      </c>
      <c r="D95" s="10">
        <v>851</v>
      </c>
      <c r="E95" s="9">
        <v>729</v>
      </c>
      <c r="F95" s="11">
        <v>647</v>
      </c>
      <c r="G95" s="37">
        <v>684</v>
      </c>
      <c r="H95" s="29">
        <f t="shared" si="3"/>
        <v>0.19916142557651992</v>
      </c>
      <c r="I95" s="17">
        <f t="shared" si="3"/>
        <v>-1.2538540596094552</v>
      </c>
      <c r="J95" s="17">
        <f t="shared" si="3"/>
        <v>-1.4336075205640424</v>
      </c>
      <c r="K95" s="17">
        <f t="shared" si="2"/>
        <v>-1.1248285322359397</v>
      </c>
      <c r="L95" s="14">
        <f t="shared" si="4"/>
        <v>1.0892765143151542</v>
      </c>
      <c r="O95">
        <v>37</v>
      </c>
      <c r="P95">
        <v>76</v>
      </c>
      <c r="Q95">
        <v>92</v>
      </c>
      <c r="R95">
        <v>81</v>
      </c>
      <c r="S95">
        <v>6</v>
      </c>
    </row>
    <row r="96" spans="1:19" x14ac:dyDescent="0.25">
      <c r="A96" s="7" t="s">
        <v>86</v>
      </c>
      <c r="B96" s="9">
        <v>6942</v>
      </c>
      <c r="C96" s="10">
        <v>7186</v>
      </c>
      <c r="D96" s="10">
        <v>6936</v>
      </c>
      <c r="E96" s="9">
        <v>7171</v>
      </c>
      <c r="F96" s="10">
        <v>6940</v>
      </c>
      <c r="G96" s="37">
        <v>7064</v>
      </c>
      <c r="H96" s="29">
        <f t="shared" si="3"/>
        <v>0.35148372227023911</v>
      </c>
      <c r="I96" s="17">
        <f t="shared" si="3"/>
        <v>-0.34789869190091849</v>
      </c>
      <c r="J96" s="17">
        <f t="shared" si="3"/>
        <v>0.33881199538638984</v>
      </c>
      <c r="K96" s="17">
        <f t="shared" si="2"/>
        <v>-0.32213080462975874</v>
      </c>
      <c r="L96" s="14">
        <f t="shared" si="4"/>
        <v>0.34033209825717031</v>
      </c>
      <c r="O96">
        <v>30</v>
      </c>
      <c r="P96">
        <v>17</v>
      </c>
      <c r="Q96">
        <v>28</v>
      </c>
      <c r="R96">
        <v>32</v>
      </c>
      <c r="S96">
        <v>15</v>
      </c>
    </row>
    <row r="97" spans="1:19" x14ac:dyDescent="0.25">
      <c r="A97" s="7" t="s">
        <v>87</v>
      </c>
      <c r="B97" s="9">
        <v>5783</v>
      </c>
      <c r="C97" s="10">
        <v>5633</v>
      </c>
      <c r="D97" s="10">
        <v>5169</v>
      </c>
      <c r="E97" s="9">
        <v>4647</v>
      </c>
      <c r="F97" s="10">
        <v>4260</v>
      </c>
      <c r="G97" s="37">
        <v>4154</v>
      </c>
      <c r="H97" s="29">
        <f t="shared" si="3"/>
        <v>-0.2593809441466367</v>
      </c>
      <c r="I97" s="17">
        <f t="shared" si="3"/>
        <v>-0.82371737972661108</v>
      </c>
      <c r="J97" s="17">
        <f t="shared" si="3"/>
        <v>-1.0098665118978525</v>
      </c>
      <c r="K97" s="17">
        <f t="shared" si="2"/>
        <v>-0.83279535183989672</v>
      </c>
      <c r="L97" s="14">
        <f t="shared" si="4"/>
        <v>-0.47395484015202322</v>
      </c>
      <c r="O97">
        <v>59</v>
      </c>
      <c r="P97">
        <v>42</v>
      </c>
      <c r="Q97">
        <v>82</v>
      </c>
      <c r="R97">
        <v>65</v>
      </c>
      <c r="S97">
        <v>58</v>
      </c>
    </row>
    <row r="98" spans="1:19" x14ac:dyDescent="0.25">
      <c r="A98" s="7" t="s">
        <v>88</v>
      </c>
      <c r="B98" s="9">
        <v>13310</v>
      </c>
      <c r="C98" s="10">
        <v>15508</v>
      </c>
      <c r="D98" s="10">
        <v>16607</v>
      </c>
      <c r="E98" s="9">
        <v>18780</v>
      </c>
      <c r="F98" s="10">
        <v>20234</v>
      </c>
      <c r="G98" s="37">
        <v>20248</v>
      </c>
      <c r="H98" s="29">
        <f t="shared" si="3"/>
        <v>1.6513899323816681</v>
      </c>
      <c r="I98" s="17">
        <f t="shared" si="3"/>
        <v>0.70866649471240639</v>
      </c>
      <c r="J98" s="17">
        <f t="shared" si="3"/>
        <v>1.3084843740591316</v>
      </c>
      <c r="K98" s="17">
        <f t="shared" si="2"/>
        <v>0.77422790202342917</v>
      </c>
      <c r="L98" s="14">
        <f t="shared" si="4"/>
        <v>1.3179137425455503E-2</v>
      </c>
      <c r="O98">
        <v>5</v>
      </c>
      <c r="P98">
        <v>4</v>
      </c>
      <c r="Q98">
        <v>7</v>
      </c>
      <c r="R98">
        <v>7</v>
      </c>
      <c r="S98">
        <v>29</v>
      </c>
    </row>
    <row r="99" spans="1:19" x14ac:dyDescent="0.25">
      <c r="A99" s="7" t="s">
        <v>89</v>
      </c>
      <c r="B99" s="9">
        <v>10400</v>
      </c>
      <c r="C99" s="10">
        <v>9858</v>
      </c>
      <c r="D99" s="10">
        <v>9364</v>
      </c>
      <c r="E99" s="9">
        <v>9851</v>
      </c>
      <c r="F99" s="10">
        <v>9595</v>
      </c>
      <c r="G99" s="37">
        <v>9367</v>
      </c>
      <c r="H99" s="29">
        <f t="shared" si="3"/>
        <v>-0.52115384615384608</v>
      </c>
      <c r="I99" s="17">
        <f t="shared" si="3"/>
        <v>-0.50111584499898565</v>
      </c>
      <c r="J99" s="17">
        <f t="shared" si="3"/>
        <v>0.52007689021785564</v>
      </c>
      <c r="K99" s="17">
        <f t="shared" si="2"/>
        <v>-0.25987209420363416</v>
      </c>
      <c r="L99" s="14">
        <f t="shared" si="4"/>
        <v>-0.45261669024045259</v>
      </c>
      <c r="O99">
        <v>70</v>
      </c>
      <c r="P99">
        <v>23</v>
      </c>
      <c r="Q99">
        <v>21</v>
      </c>
      <c r="R99">
        <v>29</v>
      </c>
      <c r="S99">
        <v>56</v>
      </c>
    </row>
    <row r="100" spans="1:19" x14ac:dyDescent="0.25">
      <c r="A100" s="7" t="s">
        <v>90</v>
      </c>
      <c r="B100" s="9">
        <v>5396</v>
      </c>
      <c r="C100" s="10">
        <v>4858</v>
      </c>
      <c r="D100" s="10">
        <v>4279</v>
      </c>
      <c r="E100" s="9">
        <v>4061</v>
      </c>
      <c r="F100" s="10">
        <v>3812</v>
      </c>
      <c r="G100" s="37">
        <v>3625</v>
      </c>
      <c r="H100" s="29">
        <f t="shared" si="3"/>
        <v>-0.99703484062268344</v>
      </c>
      <c r="I100" s="17">
        <f t="shared" si="3"/>
        <v>-1.1918484973240016</v>
      </c>
      <c r="J100" s="17">
        <f t="shared" si="3"/>
        <v>-0.50946482823089512</v>
      </c>
      <c r="K100" s="17">
        <f t="shared" si="2"/>
        <v>-0.61314947057375035</v>
      </c>
      <c r="L100" s="14">
        <f t="shared" si="4"/>
        <v>-0.93439264478089235</v>
      </c>
      <c r="O100">
        <v>84</v>
      </c>
      <c r="P100">
        <v>69</v>
      </c>
      <c r="Q100">
        <v>66</v>
      </c>
      <c r="R100">
        <v>47</v>
      </c>
      <c r="S100">
        <v>85</v>
      </c>
    </row>
    <row r="101" spans="1:19" x14ac:dyDescent="0.25">
      <c r="A101" s="7" t="s">
        <v>91</v>
      </c>
      <c r="B101" s="9">
        <v>1051</v>
      </c>
      <c r="C101" s="10">
        <v>1060</v>
      </c>
      <c r="D101" s="10">
        <v>948</v>
      </c>
      <c r="E101" s="9">
        <v>886</v>
      </c>
      <c r="F101" s="11">
        <v>818</v>
      </c>
      <c r="G101" s="37">
        <v>750</v>
      </c>
      <c r="H101" s="29">
        <f t="shared" si="3"/>
        <v>8.5632730732635581E-2</v>
      </c>
      <c r="I101" s="17">
        <f t="shared" si="3"/>
        <v>-1.0566037735849059</v>
      </c>
      <c r="J101" s="17">
        <f t="shared" si="3"/>
        <v>-0.65400843881856541</v>
      </c>
      <c r="K101" s="17">
        <f t="shared" si="2"/>
        <v>-0.76749435665914212</v>
      </c>
      <c r="L101" s="14">
        <f t="shared" si="4"/>
        <v>-1.5834206543252998</v>
      </c>
      <c r="O101">
        <v>39</v>
      </c>
      <c r="P101">
        <v>57</v>
      </c>
      <c r="Q101">
        <v>71</v>
      </c>
      <c r="R101">
        <v>63</v>
      </c>
      <c r="S101">
        <v>90</v>
      </c>
    </row>
    <row r="102" spans="1:19" x14ac:dyDescent="0.25">
      <c r="A102" s="8" t="s">
        <v>92</v>
      </c>
      <c r="B102" s="12">
        <v>13685</v>
      </c>
      <c r="C102" s="13">
        <v>14798</v>
      </c>
      <c r="D102" s="13">
        <v>14428</v>
      </c>
      <c r="E102" s="12">
        <v>14598</v>
      </c>
      <c r="F102" s="13">
        <v>13665</v>
      </c>
      <c r="G102" s="37">
        <v>13806</v>
      </c>
      <c r="H102" s="30">
        <f t="shared" si="3"/>
        <v>0.8132992327365729</v>
      </c>
      <c r="I102" s="31">
        <f t="shared" si="3"/>
        <v>-0.25003378834977702</v>
      </c>
      <c r="J102" s="31">
        <f t="shared" si="3"/>
        <v>0.11782644857222069</v>
      </c>
      <c r="K102" s="31">
        <f t="shared" si="2"/>
        <v>-0.63912864775996714</v>
      </c>
      <c r="L102" s="15">
        <f t="shared" si="4"/>
        <v>0.19653964769222726</v>
      </c>
      <c r="O102">
        <v>19</v>
      </c>
      <c r="P102">
        <v>14</v>
      </c>
      <c r="Q102">
        <v>34</v>
      </c>
      <c r="R102">
        <v>48</v>
      </c>
      <c r="S102">
        <v>22</v>
      </c>
    </row>
    <row r="103" spans="1:19" ht="7.5" customHeight="1" x14ac:dyDescent="0.25">
      <c r="A103" s="36"/>
      <c r="B103" s="11"/>
      <c r="C103" s="11"/>
      <c r="D103" s="11"/>
      <c r="E103" s="10"/>
      <c r="F103" s="10"/>
      <c r="G103" s="10"/>
    </row>
    <row r="104" spans="1:19" x14ac:dyDescent="0.25">
      <c r="A104" s="11" t="s">
        <v>95</v>
      </c>
      <c r="B104" s="16" t="s">
        <v>96</v>
      </c>
      <c r="C104" s="16" t="s">
        <v>96</v>
      </c>
      <c r="D104" s="16" t="s">
        <v>96</v>
      </c>
      <c r="E104" s="16" t="s">
        <v>96</v>
      </c>
      <c r="F104" s="16" t="s">
        <v>96</v>
      </c>
      <c r="G104" s="16" t="s">
        <v>96</v>
      </c>
      <c r="H104" s="20">
        <f>COUNTIF(H8:H102,"&gt;0")</f>
        <v>42</v>
      </c>
      <c r="I104" s="20">
        <f t="shared" ref="I104:L104" si="5">COUNTIF(I8:I102,"&gt;0")</f>
        <v>10</v>
      </c>
      <c r="J104" s="20">
        <f t="shared" si="5"/>
        <v>40</v>
      </c>
      <c r="K104" s="20">
        <f t="shared" si="5"/>
        <v>24</v>
      </c>
      <c r="L104" s="20">
        <f t="shared" si="5"/>
        <v>31</v>
      </c>
    </row>
    <row r="105" spans="1:19" ht="7.5" customHeight="1" x14ac:dyDescent="0.25">
      <c r="A105" s="11"/>
      <c r="B105" s="11"/>
      <c r="C105" s="11"/>
      <c r="D105" s="11"/>
      <c r="E105" s="10"/>
      <c r="F105" s="10"/>
      <c r="G105" s="10"/>
    </row>
  </sheetData>
  <mergeCells count="6">
    <mergeCell ref="O4:S4"/>
    <mergeCell ref="B5:G5"/>
    <mergeCell ref="H5:L5"/>
    <mergeCell ref="B53:G53"/>
    <mergeCell ref="H53:L53"/>
    <mergeCell ref="O5:S5"/>
  </mergeCells>
  <pageMargins left="0.3" right="0.25" top="0.5" bottom="0.5" header="0.3" footer="0.3"/>
  <pageSetup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Display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cpacs</dc:creator>
  <cp:lastModifiedBy>Melanie Kiper</cp:lastModifiedBy>
  <cp:lastPrinted>2016-03-23T14:17:12Z</cp:lastPrinted>
  <dcterms:created xsi:type="dcterms:W3CDTF">2015-08-03T19:31:21Z</dcterms:created>
  <dcterms:modified xsi:type="dcterms:W3CDTF">2016-03-24T18:07:01Z</dcterms:modified>
</cp:coreProperties>
</file>